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БЮДЖЕТА'!$B$12:$F$366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<sst xmlns="http://schemas.openxmlformats.org/spreadsheetml/2006/main" count="1446" uniqueCount="306">
  <si>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</si>
  <si>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</si>
  <si>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</si>
  <si>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</si>
  <si>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</si>
  <si>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</si>
  <si>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</si>
  <si>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</si>
  <si>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</si>
  <si>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</si>
  <si>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</si>
  <si>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</si>
  <si>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</si>
  <si>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</si>
  <si>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</si>
  <si>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</si>
  <si>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</si>
  <si>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</si>
  <si>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</si>
  <si>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</si>
  <si>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</si>
  <si>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</si>
  <si>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</si>
  <si>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</si>
  <si>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</si>
  <si>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</si>
  <si>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</si>
  <si>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</si>
  <si>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</si>
  <si>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</si>
  <si>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</si>
  <si>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</si>
  <si>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</si>
  <si>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</si>
  <si>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</si>
  <si>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</si>
  <si>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</si>
  <si>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</si>
  <si>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</si>
  <si>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</si>
  <si>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</si>
  <si>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</si>
  <si>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</si>
  <si>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</si>
  <si>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</si>
  <si>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</si>
  <si>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</si>
  <si>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</si>
  <si>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</si>
  <si>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</si>
  <si>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</si>
  <si>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</si>
  <si>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</si>
  <si>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</si>
  <si>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</si>
  <si>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</si>
  <si>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</si>
  <si>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</si>
  <si>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</si>
  <si>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</si>
  <si>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</si>
  <si>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</si>
  <si>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</si>
  <si>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</si>
  <si>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</si>
  <si>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</si>
  <si>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</si>
  <si>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</si>
  <si>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</si>
  <si>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</si>
  <si>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</si>
  <si>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</si>
  <si>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</si>
  <si>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</si>
  <si>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</si>
  <si>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</si>
  <si>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</si>
  <si>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</si>
  <si>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</si>
  <si>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</si>
  <si>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</si>
  <si>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</si>
  <si>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</si>
  <si>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</si>
  <si>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</si>
  <si>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</si>
  <si>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</si>
  <si>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</si>
  <si>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</si>
  <si>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</si>
  <si>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</si>
  <si>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</si>
  <si>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</si>
  <si>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</si>
  <si>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</si>
  <si>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</si>
  <si>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</si>
  <si>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</si>
  <si>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</si>
  <si>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</si>
  <si>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</si>
  <si>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</si>
  <si>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</si>
  <si>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</si>
  <si>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</si>
  <si>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</si>
  <si>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</si>
  <si>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</si>
  <si>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</si>
  <si>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</si>
  <si>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</si>
  <si>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</si>
  <si>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</si>
  <si>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</si>
  <si>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</si>
  <si>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</si>
  <si>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</si>
  <si>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</si>
  <si>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</si>
  <si>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</si>
  <si>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</si>
  <si>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</si>
  <si>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</si>
  <si>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</si>
  <si>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</si>
  <si>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</si>
  <si>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</si>
  <si>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</si>
  <si>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</si>
  <si>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</si>
  <si>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</si>
  <si>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</si>
  <si>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</si>
  <si>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</si>
  <si>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</si>
  <si>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</si>
  <si>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</si>
  <si>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</si>
  <si>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</si>
  <si>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</si>
  <si>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</si>
  <si>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</si>
  <si>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</si>
  <si>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</si>
  <si>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</si>
  <si>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</si>
  <si>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</si>
  <si>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</si>
  <si>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</si>
  <si>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</si>
  <si>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</si>
  <si>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</si>
  <si>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</si>
  <si>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</si>
  <si>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</si>
  <si>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</si>
  <si>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</si>
  <si>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</si>
  <si>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</si>
  <si>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</si>
  <si>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</si>
  <si>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</si>
  <si>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</si>
  <si>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</si>
  <si>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</si>
  <si>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</si>
  <si>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</si>
  <si>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</si>
  <si>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</si>
  <si>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</si>
  <si>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</si>
  <si>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</si>
  <si>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</si>
  <si>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</si>
  <si>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</si>
  <si>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</si>
  <si>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</si>
  <si>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</si>
  <si>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</si>
  <si>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</si>
  <si>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</si>
  <si>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</si>
  <si>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</si>
  <si>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</si>
  <si>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</si>
  <si>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</si>
  <si>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</si>
  <si>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</si>
  <si>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</si>
  <si>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</si>
  <si>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</si>
  <si>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</si>
  <si>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</si>
  <si>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</si>
  <si>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</si>
  <si>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</si>
  <si>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</si>
  <si>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</si>
  <si>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</si>
  <si>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Приложение 10 к решению Думы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</si>
  <si>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</si>
  <si>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</si>
  <si>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</si>
  <si>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</si>
  <si>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</si>
  <si>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</si>
  <si>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</si>
  <si>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</si>
  <si>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</si>
  <si>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</si>
  <si>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</si>
  <si>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</si>
  <si>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</si>
  <si>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</si>
  <si>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</si>
  <si>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</si>
  <si>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</si>
  <si>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</si>
  <si>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</si>
  <si>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</si>
  <si>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</si>
  <si>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</si>
  <si>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</si>
  <si>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</si>
  <si>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</si>
  <si>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</si>
  <si>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</si>
  <si>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</si>
  <si>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</si>
  <si>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</si>
  <si>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</si>
  <si>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</si>
  <si>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</si>
  <si>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</si>
  <si>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</si>
  <si>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</si>
  <si>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</si>
  <si>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</si>
  <si>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</si>
  <si>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</si>
  <si>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</si>
  <si>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</si>
  <si>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</si>
  <si>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</si>
  <si>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</si>
  <si>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</si>
  <si>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</si>
  <si>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</si>
  <si>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</si>
  <si>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</si>
  <si>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</si>
  <si>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</si>
  <si>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</si>
  <si>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</si>
  <si>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</si>
  <si>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</si>
  <si>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</si>
  <si>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</si>
  <si>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</si>
  <si>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</si>
  <si>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</si>
  <si>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</si>
  <si>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</si>
  <si>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</si>
  <si>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</si>
  <si>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</si>
  <si>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</si>
  <si>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</si>
  <si>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</si>
  <si>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</si>
  <si>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</si>
  <si>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</si>
  <si>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</si>
  <si>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</si>
  <si>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</si>
  <si>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</si>
  <si>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</si>
  <si>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</si>
  <si>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520100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</si>
  <si>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</si>
  <si>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</si>
  <si>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</si>
  <si>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</si>
  <si>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</si>
  <si>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</si>
  <si>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</si>
  <si>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</si>
  <si>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</si>
  <si>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</si>
  <si>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</si>
  <si>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</si>
  <si>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</si>
  <si>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</si>
  <si>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</si>
  <si>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</si>
  <si>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</si>
  <si>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</si>
  <si>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</si>
  <si>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</si>
  <si>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</si>
  <si>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</si>
  <si>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</si>
  <si>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</si>
  <si>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</si>
  <si>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</si>
  <si>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№ 363 от 24.12.2012г.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</si>
</sst>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4" borderId="1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 wrapTex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6" borderId="1" xfId="0" applyFont="1" applyFill="1" applyBorder="1" applyAlignment="1">
      <alignment horizontal="center" vertical="top" wrapText="1"/>
    </xf>
    <xf numFmtId="49" fontId="15" fillId="6" borderId="1" xfId="0" applyNumberFormat="1" applyFont="1" applyFill="1" applyBorder="1" applyAlignment="1">
      <alignment horizontal="center" vertical="center" shrinkToFit="1"/>
    </xf>
    <xf numFmtId="4" fontId="15" fillId="6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1" xfId="0" applyNumberFormat="1" applyFont="1" applyFill="1" applyBorder="1" applyAlignment="1">
      <alignment horizontal="center" vertical="center" shrinkToFit="1"/>
    </xf>
    <xf numFmtId="4" fontId="8" fillId="3" borderId="2" xfId="0" applyNumberFormat="1" applyFont="1" applyFill="1" applyBorder="1" applyAlignment="1">
      <alignment horizontal="center" vertical="center" shrinkToFit="1"/>
    </xf>
    <xf numFmtId="4" fontId="12" fillId="8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368"/>
  <sheetViews>
    <sheetView showGridLines="0" tabSelected="1" workbookViewId="0" topLeftCell="A357">
      <selection activeCell="A361" sqref="A361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3" spans="2:24" ht="18.75">
      <c r="B3" s="93" t="s">
        <v>199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26"/>
    </row>
    <row r="4" spans="2:24" ht="18.75" customHeight="1">
      <c r="B4" s="95" t="s">
        <v>195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27"/>
    </row>
    <row r="5" spans="2:22" ht="18.75">
      <c r="B5" s="26" t="s">
        <v>194</v>
      </c>
      <c r="C5" s="93" t="s">
        <v>305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9" spans="1:22" ht="30.75" customHeight="1">
      <c r="A9" s="94" t="s">
        <v>94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57" customHeight="1">
      <c r="A10" s="92" t="s">
        <v>200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15.75">
      <c r="A11" s="91" t="s">
        <v>158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53</v>
      </c>
      <c r="G12" s="4" t="s">
        <v>53</v>
      </c>
      <c r="H12" s="4" t="s">
        <v>53</v>
      </c>
      <c r="I12" s="4" t="s">
        <v>53</v>
      </c>
      <c r="J12" s="4" t="s">
        <v>53</v>
      </c>
      <c r="K12" s="4" t="s">
        <v>53</v>
      </c>
      <c r="L12" s="4" t="s">
        <v>53</v>
      </c>
      <c r="M12" s="4" t="s">
        <v>53</v>
      </c>
      <c r="N12" s="4" t="s">
        <v>53</v>
      </c>
      <c r="O12" s="4" t="s">
        <v>53</v>
      </c>
      <c r="P12" s="4" t="s">
        <v>53</v>
      </c>
      <c r="Q12" s="4" t="s">
        <v>53</v>
      </c>
      <c r="R12" s="4" t="s">
        <v>53</v>
      </c>
      <c r="S12" s="4" t="s">
        <v>53</v>
      </c>
      <c r="T12" s="4" t="s">
        <v>53</v>
      </c>
      <c r="U12" s="4" t="s">
        <v>53</v>
      </c>
      <c r="V12" s="4" t="s">
        <v>53</v>
      </c>
    </row>
    <row r="13" spans="1:22" s="76" customFormat="1" ht="18.75">
      <c r="A13" s="73" t="s">
        <v>293</v>
      </c>
      <c r="B13" s="72" t="s">
        <v>294</v>
      </c>
      <c r="C13" s="72" t="s">
        <v>6</v>
      </c>
      <c r="D13" s="72" t="s">
        <v>5</v>
      </c>
      <c r="E13" s="74"/>
      <c r="F13" s="85">
        <f>F16+F22+F41+F53+F62+F67+F74+F82+F88+F91+F109+F116+F123+F129+F133+F147+F150+F164+F220+F232+F237+F258+F263+F282+F312+F325+F338+F346+F350+F355+F360+F216</f>
        <v>290526.56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22" s="76" customFormat="1" ht="18.75">
      <c r="A14" s="73" t="s">
        <v>76</v>
      </c>
      <c r="B14" s="72" t="s">
        <v>294</v>
      </c>
      <c r="C14" s="72" t="s">
        <v>6</v>
      </c>
      <c r="D14" s="72" t="s">
        <v>5</v>
      </c>
      <c r="E14" s="74"/>
      <c r="F14" s="85">
        <f>F102+F140+F171+F177+F286+F318+F331</f>
        <v>154473.85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</row>
    <row r="15" spans="1:22" ht="18.75" customHeight="1" outlineLevel="2">
      <c r="A15" s="16" t="s">
        <v>128</v>
      </c>
      <c r="B15" s="17" t="s">
        <v>127</v>
      </c>
      <c r="C15" s="17" t="s">
        <v>6</v>
      </c>
      <c r="D15" s="17" t="s">
        <v>5</v>
      </c>
      <c r="E15" s="17"/>
      <c r="F15" s="18">
        <f>F16+F22+F41+F53+F62+F66</f>
        <v>53958.22</v>
      </c>
      <c r="G15" s="18" t="e">
        <f>G16+G22+G41+#REF!+G53+#REF!+G62+G66+#REF!</f>
        <v>#REF!</v>
      </c>
      <c r="H15" s="18" t="e">
        <f>H16+H22+H41+#REF!+H53+#REF!+H62+H66+#REF!</f>
        <v>#REF!</v>
      </c>
      <c r="I15" s="18" t="e">
        <f>I16+I22+I41+#REF!+I53+#REF!+I62+I66+#REF!</f>
        <v>#REF!</v>
      </c>
      <c r="J15" s="18" t="e">
        <f>J16+J22+J41+#REF!+J53+#REF!+J62+J66+#REF!</f>
        <v>#REF!</v>
      </c>
      <c r="K15" s="18" t="e">
        <f>K16+K22+K41+#REF!+K53+#REF!+K62+K66+#REF!</f>
        <v>#REF!</v>
      </c>
      <c r="L15" s="18" t="e">
        <f>L16+L22+L41+#REF!+L53+#REF!+L62+L66+#REF!</f>
        <v>#REF!</v>
      </c>
      <c r="M15" s="18" t="e">
        <f>M16+M22+M41+#REF!+M53+#REF!+M62+M66+#REF!</f>
        <v>#REF!</v>
      </c>
      <c r="N15" s="18" t="e">
        <f>N16+N22+N41+#REF!+N53+#REF!+N62+N66+#REF!</f>
        <v>#REF!</v>
      </c>
      <c r="O15" s="18" t="e">
        <f>O16+O22+O41+#REF!+O53+#REF!+O62+O66+#REF!</f>
        <v>#REF!</v>
      </c>
      <c r="P15" s="18" t="e">
        <f>P16+P22+P41+#REF!+P53+#REF!+P62+P66+#REF!</f>
        <v>#REF!</v>
      </c>
      <c r="Q15" s="18" t="e">
        <f>Q16+Q22+Q41+#REF!+Q53+#REF!+Q62+Q66+#REF!</f>
        <v>#REF!</v>
      </c>
      <c r="R15" s="18" t="e">
        <f>R16+R22+R41+#REF!+R53+#REF!+R62+R66+#REF!</f>
        <v>#REF!</v>
      </c>
      <c r="S15" s="18" t="e">
        <f>S16+S22+S41+#REF!+S53+#REF!+S62+S66+#REF!</f>
        <v>#REF!</v>
      </c>
      <c r="T15" s="18" t="e">
        <f>T16+T22+T41+#REF!+T53+#REF!+T62+T66+#REF!</f>
        <v>#REF!</v>
      </c>
      <c r="U15" s="18" t="e">
        <f>U16+U22+U41+#REF!+U53+#REF!+U62+U66+#REF!</f>
        <v>#REF!</v>
      </c>
      <c r="V15" s="18" t="e">
        <f>V16+V22+V41+#REF!+V53+#REF!+V62+V66+#REF!</f>
        <v>#REF!</v>
      </c>
    </row>
    <row r="16" spans="1:22" s="35" customFormat="1" ht="33" customHeight="1" outlineLevel="3">
      <c r="A16" s="31" t="s">
        <v>54</v>
      </c>
      <c r="B16" s="33" t="s">
        <v>7</v>
      </c>
      <c r="C16" s="33" t="s">
        <v>6</v>
      </c>
      <c r="D16" s="33" t="s">
        <v>5</v>
      </c>
      <c r="E16" s="33"/>
      <c r="F16" s="34">
        <f>F17</f>
        <v>1728.3</v>
      </c>
      <c r="G16" s="34">
        <f aca="true" t="shared" si="0" ref="G16:V17">G17</f>
        <v>1204.8</v>
      </c>
      <c r="H16" s="34">
        <f t="shared" si="0"/>
        <v>1204.8</v>
      </c>
      <c r="I16" s="34">
        <f t="shared" si="0"/>
        <v>1204.8</v>
      </c>
      <c r="J16" s="34">
        <f t="shared" si="0"/>
        <v>1204.8</v>
      </c>
      <c r="K16" s="34">
        <f t="shared" si="0"/>
        <v>1204.8</v>
      </c>
      <c r="L16" s="34">
        <f t="shared" si="0"/>
        <v>1204.8</v>
      </c>
      <c r="M16" s="34">
        <f t="shared" si="0"/>
        <v>1204.8</v>
      </c>
      <c r="N16" s="34">
        <f t="shared" si="0"/>
        <v>1204.8</v>
      </c>
      <c r="O16" s="34">
        <f t="shared" si="0"/>
        <v>1204.8</v>
      </c>
      <c r="P16" s="34">
        <f t="shared" si="0"/>
        <v>1204.8</v>
      </c>
      <c r="Q16" s="34">
        <f t="shared" si="0"/>
        <v>1204.8</v>
      </c>
      <c r="R16" s="34">
        <f t="shared" si="0"/>
        <v>1204.8</v>
      </c>
      <c r="S16" s="34">
        <f t="shared" si="0"/>
        <v>1204.8</v>
      </c>
      <c r="T16" s="34">
        <f t="shared" si="0"/>
        <v>1204.8</v>
      </c>
      <c r="U16" s="34">
        <f t="shared" si="0"/>
        <v>1204.8</v>
      </c>
      <c r="V16" s="34">
        <f t="shared" si="0"/>
        <v>1204.8</v>
      </c>
    </row>
    <row r="17" spans="1:22" ht="48.75" customHeight="1" outlineLevel="3">
      <c r="A17" s="14" t="s">
        <v>95</v>
      </c>
      <c r="B17" s="12" t="s">
        <v>7</v>
      </c>
      <c r="C17" s="12" t="s">
        <v>96</v>
      </c>
      <c r="D17" s="12" t="s">
        <v>5</v>
      </c>
      <c r="E17" s="12"/>
      <c r="F17" s="13">
        <f>F18</f>
        <v>1728.3</v>
      </c>
      <c r="G17" s="13">
        <f t="shared" si="0"/>
        <v>1204.8</v>
      </c>
      <c r="H17" s="13">
        <f t="shared" si="0"/>
        <v>1204.8</v>
      </c>
      <c r="I17" s="13">
        <f t="shared" si="0"/>
        <v>1204.8</v>
      </c>
      <c r="J17" s="13">
        <f t="shared" si="0"/>
        <v>1204.8</v>
      </c>
      <c r="K17" s="13">
        <f t="shared" si="0"/>
        <v>1204.8</v>
      </c>
      <c r="L17" s="13">
        <f t="shared" si="0"/>
        <v>1204.8</v>
      </c>
      <c r="M17" s="13">
        <f t="shared" si="0"/>
        <v>1204.8</v>
      </c>
      <c r="N17" s="13">
        <f t="shared" si="0"/>
        <v>1204.8</v>
      </c>
      <c r="O17" s="13">
        <f t="shared" si="0"/>
        <v>1204.8</v>
      </c>
      <c r="P17" s="13">
        <f t="shared" si="0"/>
        <v>1204.8</v>
      </c>
      <c r="Q17" s="13">
        <f t="shared" si="0"/>
        <v>1204.8</v>
      </c>
      <c r="R17" s="13">
        <f t="shared" si="0"/>
        <v>1204.8</v>
      </c>
      <c r="S17" s="13">
        <f t="shared" si="0"/>
        <v>1204.8</v>
      </c>
      <c r="T17" s="13">
        <f t="shared" si="0"/>
        <v>1204.8</v>
      </c>
      <c r="U17" s="13">
        <f t="shared" si="0"/>
        <v>1204.8</v>
      </c>
      <c r="V17" s="13">
        <f t="shared" si="0"/>
        <v>1204.8</v>
      </c>
    </row>
    <row r="18" spans="1:22" ht="15.75" outlineLevel="4">
      <c r="A18" s="61" t="s">
        <v>55</v>
      </c>
      <c r="B18" s="19" t="s">
        <v>7</v>
      </c>
      <c r="C18" s="19" t="s">
        <v>8</v>
      </c>
      <c r="D18" s="19" t="s">
        <v>5</v>
      </c>
      <c r="E18" s="19"/>
      <c r="F18" s="20">
        <f>F19</f>
        <v>1728.3</v>
      </c>
      <c r="G18" s="7">
        <f aca="true" t="shared" si="1" ref="G18:V18">G20</f>
        <v>1204.8</v>
      </c>
      <c r="H18" s="7">
        <f t="shared" si="1"/>
        <v>1204.8</v>
      </c>
      <c r="I18" s="7">
        <f t="shared" si="1"/>
        <v>1204.8</v>
      </c>
      <c r="J18" s="7">
        <f t="shared" si="1"/>
        <v>1204.8</v>
      </c>
      <c r="K18" s="7">
        <f t="shared" si="1"/>
        <v>1204.8</v>
      </c>
      <c r="L18" s="7">
        <f t="shared" si="1"/>
        <v>1204.8</v>
      </c>
      <c r="M18" s="7">
        <f t="shared" si="1"/>
        <v>1204.8</v>
      </c>
      <c r="N18" s="7">
        <f t="shared" si="1"/>
        <v>1204.8</v>
      </c>
      <c r="O18" s="7">
        <f t="shared" si="1"/>
        <v>1204.8</v>
      </c>
      <c r="P18" s="7">
        <f t="shared" si="1"/>
        <v>1204.8</v>
      </c>
      <c r="Q18" s="7">
        <f t="shared" si="1"/>
        <v>1204.8</v>
      </c>
      <c r="R18" s="7">
        <f t="shared" si="1"/>
        <v>1204.8</v>
      </c>
      <c r="S18" s="7">
        <f t="shared" si="1"/>
        <v>1204.8</v>
      </c>
      <c r="T18" s="7">
        <f t="shared" si="1"/>
        <v>1204.8</v>
      </c>
      <c r="U18" s="7">
        <f t="shared" si="1"/>
        <v>1204.8</v>
      </c>
      <c r="V18" s="7">
        <f t="shared" si="1"/>
        <v>1204.8</v>
      </c>
    </row>
    <row r="19" spans="1:22" ht="31.5" outlineLevel="4">
      <c r="A19" s="5" t="s">
        <v>206</v>
      </c>
      <c r="B19" s="6" t="s">
        <v>7</v>
      </c>
      <c r="C19" s="6" t="s">
        <v>8</v>
      </c>
      <c r="D19" s="6" t="s">
        <v>205</v>
      </c>
      <c r="E19" s="6"/>
      <c r="F19" s="7">
        <f>F20+F21</f>
        <v>1728.3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8" t="s">
        <v>202</v>
      </c>
      <c r="B20" s="59" t="s">
        <v>7</v>
      </c>
      <c r="C20" s="59" t="s">
        <v>8</v>
      </c>
      <c r="D20" s="59" t="s">
        <v>201</v>
      </c>
      <c r="E20" s="59"/>
      <c r="F20" s="60">
        <v>1725.5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8" t="s">
        <v>203</v>
      </c>
      <c r="B21" s="59" t="s">
        <v>7</v>
      </c>
      <c r="C21" s="59" t="s">
        <v>8</v>
      </c>
      <c r="D21" s="59" t="s">
        <v>204</v>
      </c>
      <c r="E21" s="59"/>
      <c r="F21" s="60">
        <v>2.8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56</v>
      </c>
      <c r="B22" s="9" t="s">
        <v>36</v>
      </c>
      <c r="C22" s="9" t="s">
        <v>6</v>
      </c>
      <c r="D22" s="9" t="s">
        <v>5</v>
      </c>
      <c r="E22" s="9"/>
      <c r="F22" s="10">
        <f>F23</f>
        <v>3954</v>
      </c>
      <c r="G22" s="10">
        <f aca="true" t="shared" si="2" ref="G22:V22">G23</f>
        <v>3842.2</v>
      </c>
      <c r="H22" s="10">
        <f t="shared" si="2"/>
        <v>3842.2</v>
      </c>
      <c r="I22" s="10">
        <f t="shared" si="2"/>
        <v>3842.2</v>
      </c>
      <c r="J22" s="10">
        <f t="shared" si="2"/>
        <v>3842.2</v>
      </c>
      <c r="K22" s="10">
        <f t="shared" si="2"/>
        <v>3842.2</v>
      </c>
      <c r="L22" s="10">
        <f t="shared" si="2"/>
        <v>3842.2</v>
      </c>
      <c r="M22" s="10">
        <f t="shared" si="2"/>
        <v>3842.2</v>
      </c>
      <c r="N22" s="10">
        <f t="shared" si="2"/>
        <v>3842.2</v>
      </c>
      <c r="O22" s="10">
        <f t="shared" si="2"/>
        <v>3842.2</v>
      </c>
      <c r="P22" s="10">
        <f t="shared" si="2"/>
        <v>3842.2</v>
      </c>
      <c r="Q22" s="10">
        <f t="shared" si="2"/>
        <v>3842.2</v>
      </c>
      <c r="R22" s="10">
        <f t="shared" si="2"/>
        <v>3842.2</v>
      </c>
      <c r="S22" s="10">
        <f t="shared" si="2"/>
        <v>3842.2</v>
      </c>
      <c r="T22" s="10">
        <f t="shared" si="2"/>
        <v>3842.2</v>
      </c>
      <c r="U22" s="10">
        <f t="shared" si="2"/>
        <v>3842.2</v>
      </c>
      <c r="V22" s="10">
        <f t="shared" si="2"/>
        <v>3842.2</v>
      </c>
    </row>
    <row r="23" spans="1:22" s="32" customFormat="1" ht="49.5" customHeight="1" outlineLevel="6">
      <c r="A23" s="36" t="s">
        <v>95</v>
      </c>
      <c r="B23" s="12" t="s">
        <v>36</v>
      </c>
      <c r="C23" s="12" t="s">
        <v>96</v>
      </c>
      <c r="D23" s="12" t="s">
        <v>5</v>
      </c>
      <c r="E23" s="12"/>
      <c r="F23" s="13">
        <f>F24+F34+F38</f>
        <v>3954</v>
      </c>
      <c r="G23" s="13">
        <f aca="true" t="shared" si="3" ref="G23:V23">G24+G34+G38</f>
        <v>3842.2</v>
      </c>
      <c r="H23" s="13">
        <f t="shared" si="3"/>
        <v>3842.2</v>
      </c>
      <c r="I23" s="13">
        <f t="shared" si="3"/>
        <v>3842.2</v>
      </c>
      <c r="J23" s="13">
        <f t="shared" si="3"/>
        <v>3842.2</v>
      </c>
      <c r="K23" s="13">
        <f t="shared" si="3"/>
        <v>3842.2</v>
      </c>
      <c r="L23" s="13">
        <f t="shared" si="3"/>
        <v>3842.2</v>
      </c>
      <c r="M23" s="13">
        <f t="shared" si="3"/>
        <v>3842.2</v>
      </c>
      <c r="N23" s="13">
        <f t="shared" si="3"/>
        <v>3842.2</v>
      </c>
      <c r="O23" s="13">
        <f t="shared" si="3"/>
        <v>3842.2</v>
      </c>
      <c r="P23" s="13">
        <f t="shared" si="3"/>
        <v>3842.2</v>
      </c>
      <c r="Q23" s="13">
        <f t="shared" si="3"/>
        <v>3842.2</v>
      </c>
      <c r="R23" s="13">
        <f t="shared" si="3"/>
        <v>3842.2</v>
      </c>
      <c r="S23" s="13">
        <f t="shared" si="3"/>
        <v>3842.2</v>
      </c>
      <c r="T23" s="13">
        <f t="shared" si="3"/>
        <v>3842.2</v>
      </c>
      <c r="U23" s="13">
        <f t="shared" si="3"/>
        <v>3842.2</v>
      </c>
      <c r="V23" s="13">
        <f t="shared" si="3"/>
        <v>3842.2</v>
      </c>
    </row>
    <row r="24" spans="1:22" s="32" customFormat="1" ht="15.75" outlineLevel="6">
      <c r="A24" s="62" t="s">
        <v>57</v>
      </c>
      <c r="B24" s="19" t="s">
        <v>36</v>
      </c>
      <c r="C24" s="19" t="s">
        <v>10</v>
      </c>
      <c r="D24" s="19" t="s">
        <v>5</v>
      </c>
      <c r="E24" s="19"/>
      <c r="F24" s="20">
        <f>F25+F28+F31</f>
        <v>2557.9</v>
      </c>
      <c r="G24" s="7">
        <f aca="true" t="shared" si="4" ref="G24:V24">G27</f>
        <v>2414.5</v>
      </c>
      <c r="H24" s="7">
        <f t="shared" si="4"/>
        <v>2414.5</v>
      </c>
      <c r="I24" s="7">
        <f t="shared" si="4"/>
        <v>2414.5</v>
      </c>
      <c r="J24" s="7">
        <f t="shared" si="4"/>
        <v>2414.5</v>
      </c>
      <c r="K24" s="7">
        <f t="shared" si="4"/>
        <v>2414.5</v>
      </c>
      <c r="L24" s="7">
        <f t="shared" si="4"/>
        <v>2414.5</v>
      </c>
      <c r="M24" s="7">
        <f t="shared" si="4"/>
        <v>2414.5</v>
      </c>
      <c r="N24" s="7">
        <f t="shared" si="4"/>
        <v>2414.5</v>
      </c>
      <c r="O24" s="7">
        <f t="shared" si="4"/>
        <v>2414.5</v>
      </c>
      <c r="P24" s="7">
        <f t="shared" si="4"/>
        <v>2414.5</v>
      </c>
      <c r="Q24" s="7">
        <f t="shared" si="4"/>
        <v>2414.5</v>
      </c>
      <c r="R24" s="7">
        <f t="shared" si="4"/>
        <v>2414.5</v>
      </c>
      <c r="S24" s="7">
        <f t="shared" si="4"/>
        <v>2414.5</v>
      </c>
      <c r="T24" s="7">
        <f t="shared" si="4"/>
        <v>2414.5</v>
      </c>
      <c r="U24" s="7">
        <f t="shared" si="4"/>
        <v>2414.5</v>
      </c>
      <c r="V24" s="7">
        <f t="shared" si="4"/>
        <v>2414.5</v>
      </c>
    </row>
    <row r="25" spans="1:22" s="32" customFormat="1" ht="31.5" outlineLevel="6">
      <c r="A25" s="5" t="s">
        <v>206</v>
      </c>
      <c r="B25" s="6" t="s">
        <v>36</v>
      </c>
      <c r="C25" s="6" t="s">
        <v>10</v>
      </c>
      <c r="D25" s="6" t="s">
        <v>205</v>
      </c>
      <c r="E25" s="6"/>
      <c r="F25" s="7">
        <f>F26+F27</f>
        <v>1917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32" customFormat="1" ht="15.75" outlineLevel="6">
      <c r="A26" s="58" t="s">
        <v>202</v>
      </c>
      <c r="B26" s="59" t="s">
        <v>36</v>
      </c>
      <c r="C26" s="59" t="s">
        <v>10</v>
      </c>
      <c r="D26" s="59" t="s">
        <v>201</v>
      </c>
      <c r="E26" s="59"/>
      <c r="F26" s="60">
        <v>1909.4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32" customFormat="1" ht="31.5" outlineLevel="6">
      <c r="A27" s="58" t="s">
        <v>203</v>
      </c>
      <c r="B27" s="59" t="s">
        <v>36</v>
      </c>
      <c r="C27" s="59" t="s">
        <v>10</v>
      </c>
      <c r="D27" s="59" t="s">
        <v>204</v>
      </c>
      <c r="E27" s="59"/>
      <c r="F27" s="60">
        <v>7.6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</row>
    <row r="28" spans="1:22" s="32" customFormat="1" ht="20.25" customHeight="1" outlineLevel="6">
      <c r="A28" s="5" t="s">
        <v>207</v>
      </c>
      <c r="B28" s="6" t="s">
        <v>36</v>
      </c>
      <c r="C28" s="6" t="s">
        <v>10</v>
      </c>
      <c r="D28" s="6" t="s">
        <v>208</v>
      </c>
      <c r="E28" s="6"/>
      <c r="F28" s="7">
        <f>F29+F30</f>
        <v>608.9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31.5" outlineLevel="6">
      <c r="A29" s="58" t="s">
        <v>209</v>
      </c>
      <c r="B29" s="59" t="s">
        <v>36</v>
      </c>
      <c r="C29" s="59" t="s">
        <v>10</v>
      </c>
      <c r="D29" s="59" t="s">
        <v>210</v>
      </c>
      <c r="E29" s="59"/>
      <c r="F29" s="60">
        <v>60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211</v>
      </c>
      <c r="B30" s="59" t="s">
        <v>36</v>
      </c>
      <c r="C30" s="59" t="s">
        <v>10</v>
      </c>
      <c r="D30" s="59" t="s">
        <v>212</v>
      </c>
      <c r="E30" s="59"/>
      <c r="F30" s="60">
        <v>548.9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2" customFormat="1" ht="15.75" outlineLevel="6">
      <c r="A31" s="5" t="s">
        <v>213</v>
      </c>
      <c r="B31" s="6" t="s">
        <v>36</v>
      </c>
      <c r="C31" s="6" t="s">
        <v>10</v>
      </c>
      <c r="D31" s="6" t="s">
        <v>214</v>
      </c>
      <c r="E31" s="6"/>
      <c r="F31" s="7">
        <f>F32+F33</f>
        <v>32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21.75" customHeight="1" outlineLevel="6">
      <c r="A32" s="58" t="s">
        <v>215</v>
      </c>
      <c r="B32" s="59" t="s">
        <v>36</v>
      </c>
      <c r="C32" s="59" t="s">
        <v>10</v>
      </c>
      <c r="D32" s="59" t="s">
        <v>217</v>
      </c>
      <c r="E32" s="59"/>
      <c r="F32" s="60">
        <v>16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15.75" outlineLevel="6">
      <c r="A33" s="58" t="s">
        <v>216</v>
      </c>
      <c r="B33" s="59" t="s">
        <v>36</v>
      </c>
      <c r="C33" s="59" t="s">
        <v>10</v>
      </c>
      <c r="D33" s="59" t="s">
        <v>218</v>
      </c>
      <c r="E33" s="59"/>
      <c r="F33" s="60">
        <v>16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2.25" customHeight="1" outlineLevel="6">
      <c r="A34" s="61" t="s">
        <v>58</v>
      </c>
      <c r="B34" s="19" t="s">
        <v>36</v>
      </c>
      <c r="C34" s="19" t="s">
        <v>37</v>
      </c>
      <c r="D34" s="19" t="s">
        <v>5</v>
      </c>
      <c r="E34" s="19"/>
      <c r="F34" s="20">
        <f>F35</f>
        <v>1204.1</v>
      </c>
      <c r="G34" s="7">
        <f aca="true" t="shared" si="5" ref="G34:V34">G35</f>
        <v>1331.7</v>
      </c>
      <c r="H34" s="7">
        <f t="shared" si="5"/>
        <v>1331.7</v>
      </c>
      <c r="I34" s="7">
        <f t="shared" si="5"/>
        <v>1331.7</v>
      </c>
      <c r="J34" s="7">
        <f t="shared" si="5"/>
        <v>1331.7</v>
      </c>
      <c r="K34" s="7">
        <f t="shared" si="5"/>
        <v>1331.7</v>
      </c>
      <c r="L34" s="7">
        <f t="shared" si="5"/>
        <v>1331.7</v>
      </c>
      <c r="M34" s="7">
        <f t="shared" si="5"/>
        <v>1331.7</v>
      </c>
      <c r="N34" s="7">
        <f t="shared" si="5"/>
        <v>1331.7</v>
      </c>
      <c r="O34" s="7">
        <f t="shared" si="5"/>
        <v>1331.7</v>
      </c>
      <c r="P34" s="7">
        <f t="shared" si="5"/>
        <v>1331.7</v>
      </c>
      <c r="Q34" s="7">
        <f t="shared" si="5"/>
        <v>1331.7</v>
      </c>
      <c r="R34" s="7">
        <f t="shared" si="5"/>
        <v>1331.7</v>
      </c>
      <c r="S34" s="7">
        <f t="shared" si="5"/>
        <v>1331.7</v>
      </c>
      <c r="T34" s="7">
        <f t="shared" si="5"/>
        <v>1331.7</v>
      </c>
      <c r="U34" s="7">
        <f t="shared" si="5"/>
        <v>1331.7</v>
      </c>
      <c r="V34" s="7">
        <f t="shared" si="5"/>
        <v>1331.7</v>
      </c>
    </row>
    <row r="35" spans="1:22" s="30" customFormat="1" ht="31.5" outlineLevel="6">
      <c r="A35" s="5" t="s">
        <v>206</v>
      </c>
      <c r="B35" s="6" t="s">
        <v>36</v>
      </c>
      <c r="C35" s="6" t="s">
        <v>37</v>
      </c>
      <c r="D35" s="6" t="s">
        <v>205</v>
      </c>
      <c r="E35" s="6"/>
      <c r="F35" s="7">
        <f>F36+F37</f>
        <v>1204.1</v>
      </c>
      <c r="G35" s="7">
        <v>1331.7</v>
      </c>
      <c r="H35" s="7">
        <v>1331.7</v>
      </c>
      <c r="I35" s="7">
        <v>1331.7</v>
      </c>
      <c r="J35" s="7">
        <v>1331.7</v>
      </c>
      <c r="K35" s="7">
        <v>1331.7</v>
      </c>
      <c r="L35" s="7">
        <v>1331.7</v>
      </c>
      <c r="M35" s="7">
        <v>1331.7</v>
      </c>
      <c r="N35" s="7">
        <v>1331.7</v>
      </c>
      <c r="O35" s="7">
        <v>1331.7</v>
      </c>
      <c r="P35" s="7">
        <v>1331.7</v>
      </c>
      <c r="Q35" s="7">
        <v>1331.7</v>
      </c>
      <c r="R35" s="7">
        <v>1331.7</v>
      </c>
      <c r="S35" s="7">
        <v>1331.7</v>
      </c>
      <c r="T35" s="7">
        <v>1331.7</v>
      </c>
      <c r="U35" s="7">
        <v>1331.7</v>
      </c>
      <c r="V35" s="7">
        <v>1331.7</v>
      </c>
    </row>
    <row r="36" spans="1:22" s="30" customFormat="1" ht="15.75" outlineLevel="6">
      <c r="A36" s="58" t="s">
        <v>202</v>
      </c>
      <c r="B36" s="59" t="s">
        <v>36</v>
      </c>
      <c r="C36" s="59" t="s">
        <v>37</v>
      </c>
      <c r="D36" s="59" t="s">
        <v>201</v>
      </c>
      <c r="E36" s="59"/>
      <c r="F36" s="60">
        <v>1200.1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31.5" outlineLevel="6">
      <c r="A37" s="58" t="s">
        <v>203</v>
      </c>
      <c r="B37" s="59" t="s">
        <v>36</v>
      </c>
      <c r="C37" s="59" t="s">
        <v>37</v>
      </c>
      <c r="D37" s="59" t="s">
        <v>204</v>
      </c>
      <c r="E37" s="59"/>
      <c r="F37" s="60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30" customFormat="1" ht="31.5" customHeight="1" outlineLevel="6">
      <c r="A38" s="61" t="s">
        <v>60</v>
      </c>
      <c r="B38" s="19" t="s">
        <v>36</v>
      </c>
      <c r="C38" s="19" t="s">
        <v>38</v>
      </c>
      <c r="D38" s="19" t="s">
        <v>5</v>
      </c>
      <c r="E38" s="19"/>
      <c r="F38" s="20">
        <f>F39</f>
        <v>192</v>
      </c>
      <c r="G38" s="7">
        <f aca="true" t="shared" si="6" ref="G38:V38">G39</f>
        <v>96</v>
      </c>
      <c r="H38" s="7">
        <f t="shared" si="6"/>
        <v>96</v>
      </c>
      <c r="I38" s="7">
        <f t="shared" si="6"/>
        <v>96</v>
      </c>
      <c r="J38" s="7">
        <f t="shared" si="6"/>
        <v>96</v>
      </c>
      <c r="K38" s="7">
        <f t="shared" si="6"/>
        <v>96</v>
      </c>
      <c r="L38" s="7">
        <f t="shared" si="6"/>
        <v>96</v>
      </c>
      <c r="M38" s="7">
        <f t="shared" si="6"/>
        <v>96</v>
      </c>
      <c r="N38" s="7">
        <f t="shared" si="6"/>
        <v>96</v>
      </c>
      <c r="O38" s="7">
        <f t="shared" si="6"/>
        <v>96</v>
      </c>
      <c r="P38" s="7">
        <f t="shared" si="6"/>
        <v>96</v>
      </c>
      <c r="Q38" s="7">
        <f t="shared" si="6"/>
        <v>96</v>
      </c>
      <c r="R38" s="7">
        <f t="shared" si="6"/>
        <v>96</v>
      </c>
      <c r="S38" s="7">
        <f t="shared" si="6"/>
        <v>96</v>
      </c>
      <c r="T38" s="7">
        <f t="shared" si="6"/>
        <v>96</v>
      </c>
      <c r="U38" s="7">
        <f t="shared" si="6"/>
        <v>96</v>
      </c>
      <c r="V38" s="7">
        <f t="shared" si="6"/>
        <v>96</v>
      </c>
    </row>
    <row r="39" spans="1:22" s="30" customFormat="1" ht="31.5" outlineLevel="6">
      <c r="A39" s="5" t="s">
        <v>219</v>
      </c>
      <c r="B39" s="6" t="s">
        <v>36</v>
      </c>
      <c r="C39" s="6" t="s">
        <v>38</v>
      </c>
      <c r="D39" s="6" t="s">
        <v>222</v>
      </c>
      <c r="E39" s="6"/>
      <c r="F39" s="7">
        <f>F40</f>
        <v>192</v>
      </c>
      <c r="G39" s="7">
        <v>96</v>
      </c>
      <c r="H39" s="7">
        <v>96</v>
      </c>
      <c r="I39" s="7">
        <v>96</v>
      </c>
      <c r="J39" s="7">
        <v>96</v>
      </c>
      <c r="K39" s="7">
        <v>96</v>
      </c>
      <c r="L39" s="7">
        <v>96</v>
      </c>
      <c r="M39" s="7">
        <v>96</v>
      </c>
      <c r="N39" s="7">
        <v>96</v>
      </c>
      <c r="O39" s="7">
        <v>96</v>
      </c>
      <c r="P39" s="7">
        <v>96</v>
      </c>
      <c r="Q39" s="7">
        <v>96</v>
      </c>
      <c r="R39" s="7">
        <v>96</v>
      </c>
      <c r="S39" s="7">
        <v>96</v>
      </c>
      <c r="T39" s="7">
        <v>96</v>
      </c>
      <c r="U39" s="7">
        <v>96</v>
      </c>
      <c r="V39" s="7">
        <v>96</v>
      </c>
    </row>
    <row r="40" spans="1:22" s="30" customFormat="1" ht="31.5" outlineLevel="6">
      <c r="A40" s="58" t="s">
        <v>220</v>
      </c>
      <c r="B40" s="59" t="s">
        <v>36</v>
      </c>
      <c r="C40" s="59" t="s">
        <v>38</v>
      </c>
      <c r="D40" s="59" t="s">
        <v>221</v>
      </c>
      <c r="E40" s="59"/>
      <c r="F40" s="60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49.5" customHeight="1" outlineLevel="3">
      <c r="A41" s="8" t="s">
        <v>59</v>
      </c>
      <c r="B41" s="9" t="s">
        <v>9</v>
      </c>
      <c r="C41" s="9" t="s">
        <v>6</v>
      </c>
      <c r="D41" s="9" t="s">
        <v>5</v>
      </c>
      <c r="E41" s="9"/>
      <c r="F41" s="10">
        <f>F42</f>
        <v>6489.8</v>
      </c>
      <c r="G41" s="10">
        <f aca="true" t="shared" si="7" ref="G41:V43">G42</f>
        <v>8918.7</v>
      </c>
      <c r="H41" s="10">
        <f t="shared" si="7"/>
        <v>8918.7</v>
      </c>
      <c r="I41" s="10">
        <f t="shared" si="7"/>
        <v>8918.7</v>
      </c>
      <c r="J41" s="10">
        <f t="shared" si="7"/>
        <v>8918.7</v>
      </c>
      <c r="K41" s="10">
        <f t="shared" si="7"/>
        <v>8918.7</v>
      </c>
      <c r="L41" s="10">
        <f t="shared" si="7"/>
        <v>8918.7</v>
      </c>
      <c r="M41" s="10">
        <f t="shared" si="7"/>
        <v>8918.7</v>
      </c>
      <c r="N41" s="10">
        <f t="shared" si="7"/>
        <v>8918.7</v>
      </c>
      <c r="O41" s="10">
        <f t="shared" si="7"/>
        <v>8918.7</v>
      </c>
      <c r="P41" s="10">
        <f t="shared" si="7"/>
        <v>8918.7</v>
      </c>
      <c r="Q41" s="10">
        <f t="shared" si="7"/>
        <v>8918.7</v>
      </c>
      <c r="R41" s="10">
        <f t="shared" si="7"/>
        <v>8918.7</v>
      </c>
      <c r="S41" s="10">
        <f t="shared" si="7"/>
        <v>8918.7</v>
      </c>
      <c r="T41" s="10">
        <f t="shared" si="7"/>
        <v>8918.7</v>
      </c>
      <c r="U41" s="10">
        <f t="shared" si="7"/>
        <v>8918.7</v>
      </c>
      <c r="V41" s="10">
        <f t="shared" si="7"/>
        <v>8918.7</v>
      </c>
    </row>
    <row r="42" spans="1:22" s="30" customFormat="1" ht="50.25" customHeight="1" outlineLevel="3">
      <c r="A42" s="14" t="s">
        <v>95</v>
      </c>
      <c r="B42" s="12" t="s">
        <v>9</v>
      </c>
      <c r="C42" s="12" t="s">
        <v>96</v>
      </c>
      <c r="D42" s="12" t="s">
        <v>5</v>
      </c>
      <c r="E42" s="12"/>
      <c r="F42" s="13">
        <f>F43</f>
        <v>6489.8</v>
      </c>
      <c r="G42" s="13">
        <f t="shared" si="7"/>
        <v>8918.7</v>
      </c>
      <c r="H42" s="13">
        <f t="shared" si="7"/>
        <v>8918.7</v>
      </c>
      <c r="I42" s="13">
        <f t="shared" si="7"/>
        <v>8918.7</v>
      </c>
      <c r="J42" s="13">
        <f t="shared" si="7"/>
        <v>8918.7</v>
      </c>
      <c r="K42" s="13">
        <f t="shared" si="7"/>
        <v>8918.7</v>
      </c>
      <c r="L42" s="13">
        <f t="shared" si="7"/>
        <v>8918.7</v>
      </c>
      <c r="M42" s="13">
        <f t="shared" si="7"/>
        <v>8918.7</v>
      </c>
      <c r="N42" s="13">
        <f t="shared" si="7"/>
        <v>8918.7</v>
      </c>
      <c r="O42" s="13">
        <f t="shared" si="7"/>
        <v>8918.7</v>
      </c>
      <c r="P42" s="13">
        <f t="shared" si="7"/>
        <v>8918.7</v>
      </c>
      <c r="Q42" s="13">
        <f t="shared" si="7"/>
        <v>8918.7</v>
      </c>
      <c r="R42" s="13">
        <f t="shared" si="7"/>
        <v>8918.7</v>
      </c>
      <c r="S42" s="13">
        <f t="shared" si="7"/>
        <v>8918.7</v>
      </c>
      <c r="T42" s="13">
        <f t="shared" si="7"/>
        <v>8918.7</v>
      </c>
      <c r="U42" s="13">
        <f t="shared" si="7"/>
        <v>8918.7</v>
      </c>
      <c r="V42" s="13">
        <f t="shared" si="7"/>
        <v>8918.7</v>
      </c>
    </row>
    <row r="43" spans="1:22" s="30" customFormat="1" ht="15.75" outlineLevel="4">
      <c r="A43" s="61" t="s">
        <v>57</v>
      </c>
      <c r="B43" s="19" t="s">
        <v>9</v>
      </c>
      <c r="C43" s="19" t="s">
        <v>10</v>
      </c>
      <c r="D43" s="19" t="s">
        <v>5</v>
      </c>
      <c r="E43" s="19"/>
      <c r="F43" s="20">
        <f>F44+F47+F50</f>
        <v>6489.8</v>
      </c>
      <c r="G43" s="7">
        <f t="shared" si="7"/>
        <v>8918.7</v>
      </c>
      <c r="H43" s="7">
        <f t="shared" si="7"/>
        <v>8918.7</v>
      </c>
      <c r="I43" s="7">
        <f t="shared" si="7"/>
        <v>8918.7</v>
      </c>
      <c r="J43" s="7">
        <f t="shared" si="7"/>
        <v>8918.7</v>
      </c>
      <c r="K43" s="7">
        <f t="shared" si="7"/>
        <v>8918.7</v>
      </c>
      <c r="L43" s="7">
        <f t="shared" si="7"/>
        <v>8918.7</v>
      </c>
      <c r="M43" s="7">
        <f t="shared" si="7"/>
        <v>8918.7</v>
      </c>
      <c r="N43" s="7">
        <f t="shared" si="7"/>
        <v>8918.7</v>
      </c>
      <c r="O43" s="7">
        <f t="shared" si="7"/>
        <v>8918.7</v>
      </c>
      <c r="P43" s="7">
        <f t="shared" si="7"/>
        <v>8918.7</v>
      </c>
      <c r="Q43" s="7">
        <f t="shared" si="7"/>
        <v>8918.7</v>
      </c>
      <c r="R43" s="7">
        <f t="shared" si="7"/>
        <v>8918.7</v>
      </c>
      <c r="S43" s="7">
        <f t="shared" si="7"/>
        <v>8918.7</v>
      </c>
      <c r="T43" s="7">
        <f t="shared" si="7"/>
        <v>8918.7</v>
      </c>
      <c r="U43" s="7">
        <f t="shared" si="7"/>
        <v>8918.7</v>
      </c>
      <c r="V43" s="7">
        <f t="shared" si="7"/>
        <v>8918.7</v>
      </c>
    </row>
    <row r="44" spans="1:22" s="30" customFormat="1" ht="31.5" outlineLevel="5">
      <c r="A44" s="5" t="s">
        <v>206</v>
      </c>
      <c r="B44" s="6" t="s">
        <v>9</v>
      </c>
      <c r="C44" s="6" t="s">
        <v>10</v>
      </c>
      <c r="D44" s="6" t="s">
        <v>205</v>
      </c>
      <c r="E44" s="6"/>
      <c r="F44" s="7">
        <f>F45+F46</f>
        <v>5861.5</v>
      </c>
      <c r="G44" s="7">
        <v>8918.7</v>
      </c>
      <c r="H44" s="7">
        <v>8918.7</v>
      </c>
      <c r="I44" s="7">
        <v>8918.7</v>
      </c>
      <c r="J44" s="7">
        <v>8918.7</v>
      </c>
      <c r="K44" s="7">
        <v>8918.7</v>
      </c>
      <c r="L44" s="7">
        <v>8918.7</v>
      </c>
      <c r="M44" s="7">
        <v>8918.7</v>
      </c>
      <c r="N44" s="7">
        <v>8918.7</v>
      </c>
      <c r="O44" s="7">
        <v>8918.7</v>
      </c>
      <c r="P44" s="7">
        <v>8918.7</v>
      </c>
      <c r="Q44" s="7">
        <v>8918.7</v>
      </c>
      <c r="R44" s="7">
        <v>8918.7</v>
      </c>
      <c r="S44" s="7">
        <v>8918.7</v>
      </c>
      <c r="T44" s="7">
        <v>8918.7</v>
      </c>
      <c r="U44" s="7">
        <v>8918.7</v>
      </c>
      <c r="V44" s="7">
        <v>8918.7</v>
      </c>
    </row>
    <row r="45" spans="1:22" s="30" customFormat="1" ht="15.75" outlineLevel="5">
      <c r="A45" s="58" t="s">
        <v>202</v>
      </c>
      <c r="B45" s="59" t="s">
        <v>9</v>
      </c>
      <c r="C45" s="59" t="s">
        <v>10</v>
      </c>
      <c r="D45" s="59" t="s">
        <v>201</v>
      </c>
      <c r="E45" s="59"/>
      <c r="F45" s="60">
        <v>5833.5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30" customFormat="1" ht="31.5" outlineLevel="5">
      <c r="A46" s="58" t="s">
        <v>203</v>
      </c>
      <c r="B46" s="59" t="s">
        <v>9</v>
      </c>
      <c r="C46" s="59" t="s">
        <v>10</v>
      </c>
      <c r="D46" s="59" t="s">
        <v>204</v>
      </c>
      <c r="E46" s="59"/>
      <c r="F46" s="60">
        <v>28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30" customFormat="1" ht="31.5" outlineLevel="5">
      <c r="A47" s="5" t="s">
        <v>207</v>
      </c>
      <c r="B47" s="6" t="s">
        <v>9</v>
      </c>
      <c r="C47" s="6" t="s">
        <v>10</v>
      </c>
      <c r="D47" s="6" t="s">
        <v>208</v>
      </c>
      <c r="E47" s="6"/>
      <c r="F47" s="7">
        <f>F48+F49</f>
        <v>563.3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30" customFormat="1" ht="31.5" outlineLevel="5">
      <c r="A48" s="58" t="s">
        <v>209</v>
      </c>
      <c r="B48" s="59" t="s">
        <v>9</v>
      </c>
      <c r="C48" s="59" t="s">
        <v>10</v>
      </c>
      <c r="D48" s="59" t="s">
        <v>210</v>
      </c>
      <c r="E48" s="59"/>
      <c r="F48" s="60">
        <v>198.7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211</v>
      </c>
      <c r="B49" s="59" t="s">
        <v>9</v>
      </c>
      <c r="C49" s="59" t="s">
        <v>10</v>
      </c>
      <c r="D49" s="59" t="s">
        <v>212</v>
      </c>
      <c r="E49" s="59"/>
      <c r="F49" s="60">
        <v>364.6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15.75" outlineLevel="5">
      <c r="A50" s="5" t="s">
        <v>213</v>
      </c>
      <c r="B50" s="6" t="s">
        <v>9</v>
      </c>
      <c r="C50" s="6" t="s">
        <v>10</v>
      </c>
      <c r="D50" s="6" t="s">
        <v>214</v>
      </c>
      <c r="E50" s="6"/>
      <c r="F50" s="7">
        <f>F51+F52</f>
        <v>65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215</v>
      </c>
      <c r="B51" s="59" t="s">
        <v>9</v>
      </c>
      <c r="C51" s="59" t="s">
        <v>10</v>
      </c>
      <c r="D51" s="59" t="s">
        <v>217</v>
      </c>
      <c r="E51" s="59"/>
      <c r="F51" s="60">
        <v>8.5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15.75" outlineLevel="5">
      <c r="A52" s="58" t="s">
        <v>216</v>
      </c>
      <c r="B52" s="59" t="s">
        <v>9</v>
      </c>
      <c r="C52" s="59" t="s">
        <v>10</v>
      </c>
      <c r="D52" s="59" t="s">
        <v>218</v>
      </c>
      <c r="E52" s="59"/>
      <c r="F52" s="60">
        <v>56.5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50.25" customHeight="1" outlineLevel="3">
      <c r="A53" s="8" t="s">
        <v>61</v>
      </c>
      <c r="B53" s="9" t="s">
        <v>11</v>
      </c>
      <c r="C53" s="9" t="s">
        <v>6</v>
      </c>
      <c r="D53" s="9" t="s">
        <v>5</v>
      </c>
      <c r="E53" s="9"/>
      <c r="F53" s="10">
        <f>F54</f>
        <v>3588.8999999999996</v>
      </c>
      <c r="G53" s="10">
        <f aca="true" t="shared" si="8" ref="G53:V55">G54</f>
        <v>3284.2</v>
      </c>
      <c r="H53" s="10">
        <f t="shared" si="8"/>
        <v>3284.2</v>
      </c>
      <c r="I53" s="10">
        <f t="shared" si="8"/>
        <v>3284.2</v>
      </c>
      <c r="J53" s="10">
        <f t="shared" si="8"/>
        <v>3284.2</v>
      </c>
      <c r="K53" s="10">
        <f t="shared" si="8"/>
        <v>3284.2</v>
      </c>
      <c r="L53" s="10">
        <f t="shared" si="8"/>
        <v>3284.2</v>
      </c>
      <c r="M53" s="10">
        <f t="shared" si="8"/>
        <v>3284.2</v>
      </c>
      <c r="N53" s="10">
        <f t="shared" si="8"/>
        <v>3284.2</v>
      </c>
      <c r="O53" s="10">
        <f t="shared" si="8"/>
        <v>3284.2</v>
      </c>
      <c r="P53" s="10">
        <f t="shared" si="8"/>
        <v>3284.2</v>
      </c>
      <c r="Q53" s="10">
        <f t="shared" si="8"/>
        <v>3284.2</v>
      </c>
      <c r="R53" s="10">
        <f t="shared" si="8"/>
        <v>3284.2</v>
      </c>
      <c r="S53" s="10">
        <f t="shared" si="8"/>
        <v>3284.2</v>
      </c>
      <c r="T53" s="10">
        <f t="shared" si="8"/>
        <v>3284.2</v>
      </c>
      <c r="U53" s="10">
        <f t="shared" si="8"/>
        <v>3284.2</v>
      </c>
      <c r="V53" s="10">
        <f t="shared" si="8"/>
        <v>3284.2</v>
      </c>
    </row>
    <row r="54" spans="1:22" s="30" customFormat="1" ht="47.25" outlineLevel="3">
      <c r="A54" s="14" t="s">
        <v>95</v>
      </c>
      <c r="B54" s="12" t="s">
        <v>11</v>
      </c>
      <c r="C54" s="12" t="s">
        <v>96</v>
      </c>
      <c r="D54" s="12" t="s">
        <v>5</v>
      </c>
      <c r="E54" s="12"/>
      <c r="F54" s="13">
        <f>F55</f>
        <v>3588.8999999999996</v>
      </c>
      <c r="G54" s="13">
        <f t="shared" si="8"/>
        <v>3284.2</v>
      </c>
      <c r="H54" s="13">
        <f t="shared" si="8"/>
        <v>3284.2</v>
      </c>
      <c r="I54" s="13">
        <f t="shared" si="8"/>
        <v>3284.2</v>
      </c>
      <c r="J54" s="13">
        <f t="shared" si="8"/>
        <v>3284.2</v>
      </c>
      <c r="K54" s="13">
        <f t="shared" si="8"/>
        <v>3284.2</v>
      </c>
      <c r="L54" s="13">
        <f t="shared" si="8"/>
        <v>3284.2</v>
      </c>
      <c r="M54" s="13">
        <f t="shared" si="8"/>
        <v>3284.2</v>
      </c>
      <c r="N54" s="13">
        <f t="shared" si="8"/>
        <v>3284.2</v>
      </c>
      <c r="O54" s="13">
        <f t="shared" si="8"/>
        <v>3284.2</v>
      </c>
      <c r="P54" s="13">
        <f t="shared" si="8"/>
        <v>3284.2</v>
      </c>
      <c r="Q54" s="13">
        <f t="shared" si="8"/>
        <v>3284.2</v>
      </c>
      <c r="R54" s="13">
        <f t="shared" si="8"/>
        <v>3284.2</v>
      </c>
      <c r="S54" s="13">
        <f t="shared" si="8"/>
        <v>3284.2</v>
      </c>
      <c r="T54" s="13">
        <f t="shared" si="8"/>
        <v>3284.2</v>
      </c>
      <c r="U54" s="13">
        <f t="shared" si="8"/>
        <v>3284.2</v>
      </c>
      <c r="V54" s="13">
        <f t="shared" si="8"/>
        <v>3284.2</v>
      </c>
    </row>
    <row r="55" spans="1:22" s="30" customFormat="1" ht="15.75" outlineLevel="4">
      <c r="A55" s="61" t="s">
        <v>57</v>
      </c>
      <c r="B55" s="19" t="s">
        <v>11</v>
      </c>
      <c r="C55" s="19" t="s">
        <v>10</v>
      </c>
      <c r="D55" s="19" t="s">
        <v>5</v>
      </c>
      <c r="E55" s="19"/>
      <c r="F55" s="20">
        <f>F56+F59</f>
        <v>3588.8999999999996</v>
      </c>
      <c r="G55" s="7">
        <f t="shared" si="8"/>
        <v>3284.2</v>
      </c>
      <c r="H55" s="7">
        <f t="shared" si="8"/>
        <v>3284.2</v>
      </c>
      <c r="I55" s="7">
        <f t="shared" si="8"/>
        <v>3284.2</v>
      </c>
      <c r="J55" s="7">
        <f t="shared" si="8"/>
        <v>3284.2</v>
      </c>
      <c r="K55" s="7">
        <f t="shared" si="8"/>
        <v>3284.2</v>
      </c>
      <c r="L55" s="7">
        <f t="shared" si="8"/>
        <v>3284.2</v>
      </c>
      <c r="M55" s="7">
        <f t="shared" si="8"/>
        <v>3284.2</v>
      </c>
      <c r="N55" s="7">
        <f t="shared" si="8"/>
        <v>3284.2</v>
      </c>
      <c r="O55" s="7">
        <f t="shared" si="8"/>
        <v>3284.2</v>
      </c>
      <c r="P55" s="7">
        <f t="shared" si="8"/>
        <v>3284.2</v>
      </c>
      <c r="Q55" s="7">
        <f t="shared" si="8"/>
        <v>3284.2</v>
      </c>
      <c r="R55" s="7">
        <f t="shared" si="8"/>
        <v>3284.2</v>
      </c>
      <c r="S55" s="7">
        <f t="shared" si="8"/>
        <v>3284.2</v>
      </c>
      <c r="T55" s="7">
        <f t="shared" si="8"/>
        <v>3284.2</v>
      </c>
      <c r="U55" s="7">
        <f t="shared" si="8"/>
        <v>3284.2</v>
      </c>
      <c r="V55" s="7">
        <f t="shared" si="8"/>
        <v>3284.2</v>
      </c>
    </row>
    <row r="56" spans="1:22" s="30" customFormat="1" ht="31.5" outlineLevel="5">
      <c r="A56" s="5" t="s">
        <v>206</v>
      </c>
      <c r="B56" s="6" t="s">
        <v>11</v>
      </c>
      <c r="C56" s="6" t="s">
        <v>10</v>
      </c>
      <c r="D56" s="6" t="s">
        <v>205</v>
      </c>
      <c r="E56" s="6"/>
      <c r="F56" s="7">
        <f>F57+F58</f>
        <v>3434.7</v>
      </c>
      <c r="G56" s="7">
        <v>3284.2</v>
      </c>
      <c r="H56" s="7">
        <v>3284.2</v>
      </c>
      <c r="I56" s="7">
        <v>3284.2</v>
      </c>
      <c r="J56" s="7">
        <v>3284.2</v>
      </c>
      <c r="K56" s="7">
        <v>3284.2</v>
      </c>
      <c r="L56" s="7">
        <v>3284.2</v>
      </c>
      <c r="M56" s="7">
        <v>3284.2</v>
      </c>
      <c r="N56" s="7">
        <v>3284.2</v>
      </c>
      <c r="O56" s="7">
        <v>3284.2</v>
      </c>
      <c r="P56" s="7">
        <v>3284.2</v>
      </c>
      <c r="Q56" s="7">
        <v>3284.2</v>
      </c>
      <c r="R56" s="7">
        <v>3284.2</v>
      </c>
      <c r="S56" s="7">
        <v>3284.2</v>
      </c>
      <c r="T56" s="7">
        <v>3284.2</v>
      </c>
      <c r="U56" s="7">
        <v>3284.2</v>
      </c>
      <c r="V56" s="7">
        <v>3284.2</v>
      </c>
    </row>
    <row r="57" spans="1:22" s="30" customFormat="1" ht="15.75" outlineLevel="5">
      <c r="A57" s="58" t="s">
        <v>202</v>
      </c>
      <c r="B57" s="59" t="s">
        <v>11</v>
      </c>
      <c r="C57" s="59" t="s">
        <v>10</v>
      </c>
      <c r="D57" s="59" t="s">
        <v>201</v>
      </c>
      <c r="E57" s="59"/>
      <c r="F57" s="60">
        <v>3432.7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30" customFormat="1" ht="31.5" outlineLevel="5">
      <c r="A58" s="58" t="s">
        <v>203</v>
      </c>
      <c r="B58" s="59" t="s">
        <v>11</v>
      </c>
      <c r="C58" s="59" t="s">
        <v>10</v>
      </c>
      <c r="D58" s="59" t="s">
        <v>204</v>
      </c>
      <c r="E58" s="59"/>
      <c r="F58" s="60">
        <v>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30" customFormat="1" ht="31.5" outlineLevel="5">
      <c r="A59" s="5" t="s">
        <v>207</v>
      </c>
      <c r="B59" s="6" t="s">
        <v>11</v>
      </c>
      <c r="C59" s="6" t="s">
        <v>10</v>
      </c>
      <c r="D59" s="6" t="s">
        <v>208</v>
      </c>
      <c r="E59" s="6"/>
      <c r="F59" s="7">
        <f>F60+F61</f>
        <v>154.2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30" customFormat="1" ht="31.5" outlineLevel="5">
      <c r="A60" s="58" t="s">
        <v>209</v>
      </c>
      <c r="B60" s="59" t="s">
        <v>11</v>
      </c>
      <c r="C60" s="59" t="s">
        <v>10</v>
      </c>
      <c r="D60" s="59" t="s">
        <v>210</v>
      </c>
      <c r="E60" s="59"/>
      <c r="F60" s="60">
        <v>148.2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58" t="s">
        <v>211</v>
      </c>
      <c r="B61" s="59" t="s">
        <v>11</v>
      </c>
      <c r="C61" s="59" t="s">
        <v>10</v>
      </c>
      <c r="D61" s="59" t="s">
        <v>212</v>
      </c>
      <c r="E61" s="59"/>
      <c r="F61" s="60">
        <v>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15.75" outlineLevel="3">
      <c r="A62" s="8" t="s">
        <v>64</v>
      </c>
      <c r="B62" s="9" t="s">
        <v>12</v>
      </c>
      <c r="C62" s="9" t="s">
        <v>6</v>
      </c>
      <c r="D62" s="9" t="s">
        <v>5</v>
      </c>
      <c r="E62" s="9"/>
      <c r="F62" s="10">
        <f>F63</f>
        <v>500</v>
      </c>
      <c r="G62" s="10">
        <f aca="true" t="shared" si="9" ref="G62:V64">G63</f>
        <v>0</v>
      </c>
      <c r="H62" s="10">
        <f t="shared" si="9"/>
        <v>0</v>
      </c>
      <c r="I62" s="10">
        <f t="shared" si="9"/>
        <v>0</v>
      </c>
      <c r="J62" s="10">
        <f t="shared" si="9"/>
        <v>0</v>
      </c>
      <c r="K62" s="10">
        <f t="shared" si="9"/>
        <v>0</v>
      </c>
      <c r="L62" s="10">
        <f t="shared" si="9"/>
        <v>0</v>
      </c>
      <c r="M62" s="10">
        <f t="shared" si="9"/>
        <v>0</v>
      </c>
      <c r="N62" s="10">
        <f t="shared" si="9"/>
        <v>0</v>
      </c>
      <c r="O62" s="10">
        <f t="shared" si="9"/>
        <v>0</v>
      </c>
      <c r="P62" s="10">
        <f t="shared" si="9"/>
        <v>0</v>
      </c>
      <c r="Q62" s="10">
        <f t="shared" si="9"/>
        <v>0</v>
      </c>
      <c r="R62" s="10">
        <f t="shared" si="9"/>
        <v>0</v>
      </c>
      <c r="S62" s="10">
        <f t="shared" si="9"/>
        <v>0</v>
      </c>
      <c r="T62" s="10">
        <f t="shared" si="9"/>
        <v>0</v>
      </c>
      <c r="U62" s="10">
        <f t="shared" si="9"/>
        <v>0</v>
      </c>
      <c r="V62" s="10">
        <f t="shared" si="9"/>
        <v>0</v>
      </c>
    </row>
    <row r="63" spans="1:22" s="30" customFormat="1" ht="15.75" outlineLevel="3">
      <c r="A63" s="14" t="s">
        <v>64</v>
      </c>
      <c r="B63" s="12" t="s">
        <v>12</v>
      </c>
      <c r="C63" s="12" t="s">
        <v>99</v>
      </c>
      <c r="D63" s="12" t="s">
        <v>5</v>
      </c>
      <c r="E63" s="12"/>
      <c r="F63" s="13">
        <f>F64</f>
        <v>500</v>
      </c>
      <c r="G63" s="13">
        <f t="shared" si="9"/>
        <v>0</v>
      </c>
      <c r="H63" s="13">
        <f t="shared" si="9"/>
        <v>0</v>
      </c>
      <c r="I63" s="13">
        <f t="shared" si="9"/>
        <v>0</v>
      </c>
      <c r="J63" s="13">
        <f t="shared" si="9"/>
        <v>0</v>
      </c>
      <c r="K63" s="13">
        <f t="shared" si="9"/>
        <v>0</v>
      </c>
      <c r="L63" s="13">
        <f t="shared" si="9"/>
        <v>0</v>
      </c>
      <c r="M63" s="13">
        <f t="shared" si="9"/>
        <v>0</v>
      </c>
      <c r="N63" s="13">
        <f t="shared" si="9"/>
        <v>0</v>
      </c>
      <c r="O63" s="13">
        <f t="shared" si="9"/>
        <v>0</v>
      </c>
      <c r="P63" s="13">
        <f t="shared" si="9"/>
        <v>0</v>
      </c>
      <c r="Q63" s="13">
        <f t="shared" si="9"/>
        <v>0</v>
      </c>
      <c r="R63" s="13">
        <f t="shared" si="9"/>
        <v>0</v>
      </c>
      <c r="S63" s="13">
        <f t="shared" si="9"/>
        <v>0</v>
      </c>
      <c r="T63" s="13">
        <f t="shared" si="9"/>
        <v>0</v>
      </c>
      <c r="U63" s="13">
        <f t="shared" si="9"/>
        <v>0</v>
      </c>
      <c r="V63" s="13">
        <f t="shared" si="9"/>
        <v>0</v>
      </c>
    </row>
    <row r="64" spans="1:22" s="30" customFormat="1" ht="15.75" outlineLevel="4">
      <c r="A64" s="61" t="s">
        <v>65</v>
      </c>
      <c r="B64" s="19" t="s">
        <v>12</v>
      </c>
      <c r="C64" s="19" t="s">
        <v>14</v>
      </c>
      <c r="D64" s="19" t="s">
        <v>5</v>
      </c>
      <c r="E64" s="19"/>
      <c r="F64" s="20">
        <f>F65</f>
        <v>500</v>
      </c>
      <c r="G64" s="7">
        <f t="shared" si="9"/>
        <v>0</v>
      </c>
      <c r="H64" s="7">
        <f t="shared" si="9"/>
        <v>0</v>
      </c>
      <c r="I64" s="7">
        <f t="shared" si="9"/>
        <v>0</v>
      </c>
      <c r="J64" s="7">
        <f t="shared" si="9"/>
        <v>0</v>
      </c>
      <c r="K64" s="7">
        <f t="shared" si="9"/>
        <v>0</v>
      </c>
      <c r="L64" s="7">
        <f t="shared" si="9"/>
        <v>0</v>
      </c>
      <c r="M64" s="7">
        <f t="shared" si="9"/>
        <v>0</v>
      </c>
      <c r="N64" s="7">
        <f t="shared" si="9"/>
        <v>0</v>
      </c>
      <c r="O64" s="7">
        <f t="shared" si="9"/>
        <v>0</v>
      </c>
      <c r="P64" s="7">
        <f t="shared" si="9"/>
        <v>0</v>
      </c>
      <c r="Q64" s="7">
        <f t="shared" si="9"/>
        <v>0</v>
      </c>
      <c r="R64" s="7">
        <f t="shared" si="9"/>
        <v>0</v>
      </c>
      <c r="S64" s="7">
        <f t="shared" si="9"/>
        <v>0</v>
      </c>
      <c r="T64" s="7">
        <f t="shared" si="9"/>
        <v>0</v>
      </c>
      <c r="U64" s="7">
        <f t="shared" si="9"/>
        <v>0</v>
      </c>
      <c r="V64" s="7">
        <f t="shared" si="9"/>
        <v>0</v>
      </c>
    </row>
    <row r="65" spans="1:22" s="30" customFormat="1" ht="15.75" outlineLevel="5">
      <c r="A65" s="5" t="s">
        <v>224</v>
      </c>
      <c r="B65" s="6" t="s">
        <v>12</v>
      </c>
      <c r="C65" s="6" t="s">
        <v>14</v>
      </c>
      <c r="D65" s="6" t="s">
        <v>223</v>
      </c>
      <c r="E65" s="6"/>
      <c r="F65" s="7">
        <v>500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30" customFormat="1" ht="15.75" customHeight="1" outlineLevel="3">
      <c r="A66" s="8" t="s">
        <v>66</v>
      </c>
      <c r="B66" s="9" t="s">
        <v>166</v>
      </c>
      <c r="C66" s="9" t="s">
        <v>6</v>
      </c>
      <c r="D66" s="9" t="s">
        <v>5</v>
      </c>
      <c r="E66" s="9"/>
      <c r="F66" s="10">
        <f>F67+F74+F82+F88+F91+F109+F116+F123+F102</f>
        <v>37697.22</v>
      </c>
      <c r="G66" s="10" t="e">
        <f>G67+#REF!+G74+G82+G88+G91+G109+G116+G123</f>
        <v>#REF!</v>
      </c>
      <c r="H66" s="10" t="e">
        <f>H67+#REF!+H74+H82+H88+H91+H109+H116+H123</f>
        <v>#REF!</v>
      </c>
      <c r="I66" s="10" t="e">
        <f>I67+#REF!+I74+I82+I88+I91+I109+I116+I123</f>
        <v>#REF!</v>
      </c>
      <c r="J66" s="10" t="e">
        <f>J67+#REF!+J74+J82+J88+J91+J109+J116+J123</f>
        <v>#REF!</v>
      </c>
      <c r="K66" s="10" t="e">
        <f>K67+#REF!+K74+K82+K88+K91+K109+K116+K123</f>
        <v>#REF!</v>
      </c>
      <c r="L66" s="10" t="e">
        <f>L67+#REF!+L74+L82+L88+L91+L109+L116+L123</f>
        <v>#REF!</v>
      </c>
      <c r="M66" s="10" t="e">
        <f>M67+#REF!+M74+M82+M88+M91+M109+M116+M123</f>
        <v>#REF!</v>
      </c>
      <c r="N66" s="10" t="e">
        <f>N67+#REF!+N74+N82+N88+N91+N109+N116+N123</f>
        <v>#REF!</v>
      </c>
      <c r="O66" s="10" t="e">
        <f>O67+#REF!+O74+O82+O88+O91+O109+O116+O123</f>
        <v>#REF!</v>
      </c>
      <c r="P66" s="10" t="e">
        <f>P67+#REF!+P74+P82+P88+P91+P109+P116+P123</f>
        <v>#REF!</v>
      </c>
      <c r="Q66" s="10" t="e">
        <f>Q67+#REF!+Q74+Q82+Q88+Q91+Q109+Q116+Q123</f>
        <v>#REF!</v>
      </c>
      <c r="R66" s="10" t="e">
        <f>R67+#REF!+R74+R82+R88+R91+R109+R116+R123</f>
        <v>#REF!</v>
      </c>
      <c r="S66" s="10" t="e">
        <f>S67+#REF!+S74+S82+S88+S91+S109+S116+S123</f>
        <v>#REF!</v>
      </c>
      <c r="T66" s="10" t="e">
        <f>T67+#REF!+T74+T82+T88+T91+T109+T116+T123</f>
        <v>#REF!</v>
      </c>
      <c r="U66" s="10" t="e">
        <f>U67+#REF!+U74+U82+U88+U91+U109+U116+U123</f>
        <v>#REF!</v>
      </c>
      <c r="V66" s="10" t="e">
        <f>V67+#REF!+V74+V82+V88+V91+V109+V116+V123</f>
        <v>#REF!</v>
      </c>
    </row>
    <row r="67" spans="1:22" s="30" customFormat="1" ht="15.75" outlineLevel="3">
      <c r="A67" s="14" t="s">
        <v>105</v>
      </c>
      <c r="B67" s="12" t="s">
        <v>166</v>
      </c>
      <c r="C67" s="12" t="s">
        <v>100</v>
      </c>
      <c r="D67" s="12" t="s">
        <v>5</v>
      </c>
      <c r="E67" s="12"/>
      <c r="F67" s="13">
        <f>F68</f>
        <v>1450</v>
      </c>
      <c r="G67" s="13">
        <f aca="true" t="shared" si="10" ref="G67:V67">G68</f>
        <v>0</v>
      </c>
      <c r="H67" s="13">
        <f t="shared" si="10"/>
        <v>0</v>
      </c>
      <c r="I67" s="13">
        <f t="shared" si="10"/>
        <v>0</v>
      </c>
      <c r="J67" s="13">
        <f t="shared" si="10"/>
        <v>0</v>
      </c>
      <c r="K67" s="13">
        <f t="shared" si="10"/>
        <v>0</v>
      </c>
      <c r="L67" s="13">
        <f t="shared" si="10"/>
        <v>0</v>
      </c>
      <c r="M67" s="13">
        <f t="shared" si="10"/>
        <v>0</v>
      </c>
      <c r="N67" s="13">
        <f t="shared" si="10"/>
        <v>0</v>
      </c>
      <c r="O67" s="13">
        <f t="shared" si="10"/>
        <v>0</v>
      </c>
      <c r="P67" s="13">
        <f t="shared" si="10"/>
        <v>0</v>
      </c>
      <c r="Q67" s="13">
        <f t="shared" si="10"/>
        <v>0</v>
      </c>
      <c r="R67" s="13">
        <f t="shared" si="10"/>
        <v>0</v>
      </c>
      <c r="S67" s="13">
        <f t="shared" si="10"/>
        <v>0</v>
      </c>
      <c r="T67" s="13">
        <f t="shared" si="10"/>
        <v>0</v>
      </c>
      <c r="U67" s="13">
        <f t="shared" si="10"/>
        <v>0</v>
      </c>
      <c r="V67" s="13">
        <f t="shared" si="10"/>
        <v>0</v>
      </c>
    </row>
    <row r="68" spans="1:22" s="30" customFormat="1" ht="15.75" outlineLevel="4">
      <c r="A68" s="61" t="s">
        <v>67</v>
      </c>
      <c r="B68" s="19" t="s">
        <v>166</v>
      </c>
      <c r="C68" s="19" t="s">
        <v>15</v>
      </c>
      <c r="D68" s="19" t="s">
        <v>5</v>
      </c>
      <c r="E68" s="19"/>
      <c r="F68" s="20">
        <f>F69+F72</f>
        <v>1450</v>
      </c>
      <c r="G68" s="7">
        <f aca="true" t="shared" si="11" ref="G68:V68">G69</f>
        <v>0</v>
      </c>
      <c r="H68" s="7">
        <f t="shared" si="11"/>
        <v>0</v>
      </c>
      <c r="I68" s="7">
        <f t="shared" si="11"/>
        <v>0</v>
      </c>
      <c r="J68" s="7">
        <f t="shared" si="11"/>
        <v>0</v>
      </c>
      <c r="K68" s="7">
        <f t="shared" si="11"/>
        <v>0</v>
      </c>
      <c r="L68" s="7">
        <f t="shared" si="11"/>
        <v>0</v>
      </c>
      <c r="M68" s="7">
        <f t="shared" si="11"/>
        <v>0</v>
      </c>
      <c r="N68" s="7">
        <f t="shared" si="11"/>
        <v>0</v>
      </c>
      <c r="O68" s="7">
        <f t="shared" si="11"/>
        <v>0</v>
      </c>
      <c r="P68" s="7">
        <f t="shared" si="11"/>
        <v>0</v>
      </c>
      <c r="Q68" s="7">
        <f t="shared" si="11"/>
        <v>0</v>
      </c>
      <c r="R68" s="7">
        <f t="shared" si="11"/>
        <v>0</v>
      </c>
      <c r="S68" s="7">
        <f t="shared" si="11"/>
        <v>0</v>
      </c>
      <c r="T68" s="7">
        <f t="shared" si="11"/>
        <v>0</v>
      </c>
      <c r="U68" s="7">
        <f t="shared" si="11"/>
        <v>0</v>
      </c>
      <c r="V68" s="7">
        <f t="shared" si="11"/>
        <v>0</v>
      </c>
    </row>
    <row r="69" spans="1:22" s="30" customFormat="1" ht="31.5" outlineLevel="5">
      <c r="A69" s="5" t="s">
        <v>206</v>
      </c>
      <c r="B69" s="6" t="s">
        <v>166</v>
      </c>
      <c r="C69" s="6" t="s">
        <v>15</v>
      </c>
      <c r="D69" s="6" t="s">
        <v>205</v>
      </c>
      <c r="E69" s="6"/>
      <c r="F69" s="7">
        <f>F70+F71</f>
        <v>1008.0999999999999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30" customFormat="1" ht="15.75" outlineLevel="5">
      <c r="A70" s="58" t="s">
        <v>202</v>
      </c>
      <c r="B70" s="59" t="s">
        <v>166</v>
      </c>
      <c r="C70" s="59" t="s">
        <v>15</v>
      </c>
      <c r="D70" s="59" t="s">
        <v>201</v>
      </c>
      <c r="E70" s="59"/>
      <c r="F70" s="60">
        <v>1007.3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30" customFormat="1" ht="31.5" outlineLevel="5">
      <c r="A71" s="58" t="s">
        <v>203</v>
      </c>
      <c r="B71" s="59" t="s">
        <v>166</v>
      </c>
      <c r="C71" s="59" t="s">
        <v>15</v>
      </c>
      <c r="D71" s="59" t="s">
        <v>204</v>
      </c>
      <c r="E71" s="59"/>
      <c r="F71" s="60">
        <v>0.8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30" customFormat="1" ht="31.5" outlineLevel="5">
      <c r="A72" s="5" t="s">
        <v>207</v>
      </c>
      <c r="B72" s="6" t="s">
        <v>166</v>
      </c>
      <c r="C72" s="6" t="s">
        <v>15</v>
      </c>
      <c r="D72" s="6" t="s">
        <v>208</v>
      </c>
      <c r="E72" s="6"/>
      <c r="F72" s="7">
        <f>F73</f>
        <v>441.9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31.5" outlineLevel="5">
      <c r="A73" s="58" t="s">
        <v>211</v>
      </c>
      <c r="B73" s="59" t="s">
        <v>166</v>
      </c>
      <c r="C73" s="59" t="s">
        <v>15</v>
      </c>
      <c r="D73" s="59" t="s">
        <v>212</v>
      </c>
      <c r="E73" s="59"/>
      <c r="F73" s="60">
        <v>441.9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49.5" customHeight="1" outlineLevel="6">
      <c r="A74" s="14" t="s">
        <v>95</v>
      </c>
      <c r="B74" s="12" t="s">
        <v>166</v>
      </c>
      <c r="C74" s="12" t="s">
        <v>96</v>
      </c>
      <c r="D74" s="12" t="s">
        <v>5</v>
      </c>
      <c r="E74" s="12"/>
      <c r="F74" s="13">
        <f>F75</f>
        <v>13652.05</v>
      </c>
      <c r="G74" s="13">
        <f aca="true" t="shared" si="12" ref="G74:V75">G75</f>
        <v>0</v>
      </c>
      <c r="H74" s="13">
        <f t="shared" si="12"/>
        <v>0</v>
      </c>
      <c r="I74" s="13">
        <f t="shared" si="12"/>
        <v>0</v>
      </c>
      <c r="J74" s="13">
        <f t="shared" si="12"/>
        <v>0</v>
      </c>
      <c r="K74" s="13">
        <f t="shared" si="12"/>
        <v>0</v>
      </c>
      <c r="L74" s="13">
        <f t="shared" si="12"/>
        <v>0</v>
      </c>
      <c r="M74" s="13">
        <f t="shared" si="12"/>
        <v>0</v>
      </c>
      <c r="N74" s="13">
        <f t="shared" si="12"/>
        <v>0</v>
      </c>
      <c r="O74" s="13">
        <f t="shared" si="12"/>
        <v>0</v>
      </c>
      <c r="P74" s="13">
        <f t="shared" si="12"/>
        <v>0</v>
      </c>
      <c r="Q74" s="13">
        <f t="shared" si="12"/>
        <v>0</v>
      </c>
      <c r="R74" s="13">
        <f t="shared" si="12"/>
        <v>0</v>
      </c>
      <c r="S74" s="13">
        <f t="shared" si="12"/>
        <v>0</v>
      </c>
      <c r="T74" s="13">
        <f t="shared" si="12"/>
        <v>0</v>
      </c>
      <c r="U74" s="13">
        <f t="shared" si="12"/>
        <v>0</v>
      </c>
      <c r="V74" s="13">
        <f t="shared" si="12"/>
        <v>0</v>
      </c>
    </row>
    <row r="75" spans="1:22" s="30" customFormat="1" ht="15.75" outlineLevel="4">
      <c r="A75" s="61" t="s">
        <v>57</v>
      </c>
      <c r="B75" s="19" t="s">
        <v>166</v>
      </c>
      <c r="C75" s="19" t="s">
        <v>10</v>
      </c>
      <c r="D75" s="19" t="s">
        <v>5</v>
      </c>
      <c r="E75" s="19"/>
      <c r="F75" s="20">
        <f>F76+F79</f>
        <v>13652.05</v>
      </c>
      <c r="G75" s="7">
        <f t="shared" si="12"/>
        <v>0</v>
      </c>
      <c r="H75" s="7">
        <f t="shared" si="12"/>
        <v>0</v>
      </c>
      <c r="I75" s="7">
        <f t="shared" si="12"/>
        <v>0</v>
      </c>
      <c r="J75" s="7">
        <f t="shared" si="12"/>
        <v>0</v>
      </c>
      <c r="K75" s="7">
        <f t="shared" si="12"/>
        <v>0</v>
      </c>
      <c r="L75" s="7">
        <f t="shared" si="12"/>
        <v>0</v>
      </c>
      <c r="M75" s="7">
        <f t="shared" si="12"/>
        <v>0</v>
      </c>
      <c r="N75" s="7">
        <f t="shared" si="12"/>
        <v>0</v>
      </c>
      <c r="O75" s="7">
        <f t="shared" si="12"/>
        <v>0</v>
      </c>
      <c r="P75" s="7">
        <f t="shared" si="12"/>
        <v>0</v>
      </c>
      <c r="Q75" s="7">
        <f t="shared" si="12"/>
        <v>0</v>
      </c>
      <c r="R75" s="7">
        <f t="shared" si="12"/>
        <v>0</v>
      </c>
      <c r="S75" s="7">
        <f t="shared" si="12"/>
        <v>0</v>
      </c>
      <c r="T75" s="7">
        <f t="shared" si="12"/>
        <v>0</v>
      </c>
      <c r="U75" s="7">
        <f t="shared" si="12"/>
        <v>0</v>
      </c>
      <c r="V75" s="7">
        <f t="shared" si="12"/>
        <v>0</v>
      </c>
    </row>
    <row r="76" spans="1:22" s="30" customFormat="1" ht="31.5" outlineLevel="5">
      <c r="A76" s="5" t="s">
        <v>206</v>
      </c>
      <c r="B76" s="6" t="s">
        <v>166</v>
      </c>
      <c r="C76" s="6" t="s">
        <v>10</v>
      </c>
      <c r="D76" s="6" t="s">
        <v>205</v>
      </c>
      <c r="E76" s="6"/>
      <c r="F76" s="7">
        <f>F77+F78</f>
        <v>13556.55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15.75" outlineLevel="5">
      <c r="A77" s="58" t="s">
        <v>202</v>
      </c>
      <c r="B77" s="59" t="s">
        <v>166</v>
      </c>
      <c r="C77" s="59" t="s">
        <v>10</v>
      </c>
      <c r="D77" s="59" t="s">
        <v>201</v>
      </c>
      <c r="E77" s="59"/>
      <c r="F77" s="60">
        <v>13536.55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31.5" outlineLevel="5">
      <c r="A78" s="58" t="s">
        <v>203</v>
      </c>
      <c r="B78" s="59" t="s">
        <v>166</v>
      </c>
      <c r="C78" s="59" t="s">
        <v>10</v>
      </c>
      <c r="D78" s="59" t="s">
        <v>204</v>
      </c>
      <c r="E78" s="59"/>
      <c r="F78" s="60">
        <v>20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0" customFormat="1" ht="31.5" outlineLevel="5">
      <c r="A79" s="5" t="s">
        <v>207</v>
      </c>
      <c r="B79" s="6" t="s">
        <v>166</v>
      </c>
      <c r="C79" s="6" t="s">
        <v>10</v>
      </c>
      <c r="D79" s="6" t="s">
        <v>208</v>
      </c>
      <c r="E79" s="6"/>
      <c r="F79" s="7">
        <f>F80+F81</f>
        <v>95.5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0" customFormat="1" ht="31.5" outlineLevel="5">
      <c r="A80" s="58" t="s">
        <v>209</v>
      </c>
      <c r="B80" s="59" t="s">
        <v>166</v>
      </c>
      <c r="C80" s="59" t="s">
        <v>10</v>
      </c>
      <c r="D80" s="59" t="s">
        <v>210</v>
      </c>
      <c r="E80" s="59"/>
      <c r="F80" s="60">
        <v>5.9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31.5" outlineLevel="5">
      <c r="A81" s="58" t="s">
        <v>211</v>
      </c>
      <c r="B81" s="59" t="s">
        <v>166</v>
      </c>
      <c r="C81" s="59" t="s">
        <v>10</v>
      </c>
      <c r="D81" s="59" t="s">
        <v>212</v>
      </c>
      <c r="E81" s="59"/>
      <c r="F81" s="60">
        <v>89.6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30" customFormat="1" ht="47.25" outlineLevel="6">
      <c r="A82" s="14" t="s">
        <v>102</v>
      </c>
      <c r="B82" s="12" t="s">
        <v>166</v>
      </c>
      <c r="C82" s="12" t="s">
        <v>101</v>
      </c>
      <c r="D82" s="12" t="s">
        <v>5</v>
      </c>
      <c r="E82" s="12"/>
      <c r="F82" s="13">
        <f>F83</f>
        <v>500</v>
      </c>
      <c r="G82" s="13">
        <f aca="true" t="shared" si="13" ref="G82:V83">G83</f>
        <v>0</v>
      </c>
      <c r="H82" s="13">
        <f t="shared" si="13"/>
        <v>0</v>
      </c>
      <c r="I82" s="13">
        <f t="shared" si="13"/>
        <v>0</v>
      </c>
      <c r="J82" s="13">
        <f t="shared" si="13"/>
        <v>0</v>
      </c>
      <c r="K82" s="13">
        <f t="shared" si="13"/>
        <v>0</v>
      </c>
      <c r="L82" s="13">
        <f t="shared" si="13"/>
        <v>0</v>
      </c>
      <c r="M82" s="13">
        <f t="shared" si="13"/>
        <v>0</v>
      </c>
      <c r="N82" s="13">
        <f t="shared" si="13"/>
        <v>0</v>
      </c>
      <c r="O82" s="13">
        <f t="shared" si="13"/>
        <v>0</v>
      </c>
      <c r="P82" s="13">
        <f t="shared" si="13"/>
        <v>0</v>
      </c>
      <c r="Q82" s="13">
        <f t="shared" si="13"/>
        <v>0</v>
      </c>
      <c r="R82" s="13">
        <f t="shared" si="13"/>
        <v>0</v>
      </c>
      <c r="S82" s="13">
        <f t="shared" si="13"/>
        <v>0</v>
      </c>
      <c r="T82" s="13">
        <f t="shared" si="13"/>
        <v>0</v>
      </c>
      <c r="U82" s="13">
        <f t="shared" si="13"/>
        <v>0</v>
      </c>
      <c r="V82" s="13">
        <f t="shared" si="13"/>
        <v>0</v>
      </c>
    </row>
    <row r="83" spans="1:22" s="30" customFormat="1" ht="32.25" customHeight="1" outlineLevel="4">
      <c r="A83" s="61" t="s">
        <v>68</v>
      </c>
      <c r="B83" s="19" t="s">
        <v>166</v>
      </c>
      <c r="C83" s="19" t="s">
        <v>16</v>
      </c>
      <c r="D83" s="19" t="s">
        <v>5</v>
      </c>
      <c r="E83" s="19"/>
      <c r="F83" s="20">
        <f>F84+F86</f>
        <v>500</v>
      </c>
      <c r="G83" s="7">
        <f t="shared" si="13"/>
        <v>0</v>
      </c>
      <c r="H83" s="7">
        <f t="shared" si="13"/>
        <v>0</v>
      </c>
      <c r="I83" s="7">
        <f t="shared" si="13"/>
        <v>0</v>
      </c>
      <c r="J83" s="7">
        <f t="shared" si="13"/>
        <v>0</v>
      </c>
      <c r="K83" s="7">
        <f t="shared" si="13"/>
        <v>0</v>
      </c>
      <c r="L83" s="7">
        <f t="shared" si="13"/>
        <v>0</v>
      </c>
      <c r="M83" s="7">
        <f t="shared" si="13"/>
        <v>0</v>
      </c>
      <c r="N83" s="7">
        <f t="shared" si="13"/>
        <v>0</v>
      </c>
      <c r="O83" s="7">
        <f t="shared" si="13"/>
        <v>0</v>
      </c>
      <c r="P83" s="7">
        <f t="shared" si="13"/>
        <v>0</v>
      </c>
      <c r="Q83" s="7">
        <f t="shared" si="13"/>
        <v>0</v>
      </c>
      <c r="R83" s="7">
        <f t="shared" si="13"/>
        <v>0</v>
      </c>
      <c r="S83" s="7">
        <f t="shared" si="13"/>
        <v>0</v>
      </c>
      <c r="T83" s="7">
        <f t="shared" si="13"/>
        <v>0</v>
      </c>
      <c r="U83" s="7">
        <f t="shared" si="13"/>
        <v>0</v>
      </c>
      <c r="V83" s="7">
        <f t="shared" si="13"/>
        <v>0</v>
      </c>
    </row>
    <row r="84" spans="1:22" s="30" customFormat="1" ht="31.5" outlineLevel="5">
      <c r="A84" s="5" t="s">
        <v>207</v>
      </c>
      <c r="B84" s="6" t="s">
        <v>166</v>
      </c>
      <c r="C84" s="6" t="s">
        <v>16</v>
      </c>
      <c r="D84" s="6" t="s">
        <v>208</v>
      </c>
      <c r="E84" s="6"/>
      <c r="F84" s="7">
        <f>F85</f>
        <v>492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31.5" outlineLevel="5">
      <c r="A85" s="58" t="s">
        <v>211</v>
      </c>
      <c r="B85" s="59" t="s">
        <v>166</v>
      </c>
      <c r="C85" s="59" t="s">
        <v>16</v>
      </c>
      <c r="D85" s="59" t="s">
        <v>212</v>
      </c>
      <c r="E85" s="59"/>
      <c r="F85" s="60">
        <v>492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30" customFormat="1" ht="15.75" outlineLevel="5">
      <c r="A86" s="5" t="s">
        <v>213</v>
      </c>
      <c r="B86" s="6" t="s">
        <v>166</v>
      </c>
      <c r="C86" s="6" t="s">
        <v>16</v>
      </c>
      <c r="D86" s="6" t="s">
        <v>214</v>
      </c>
      <c r="E86" s="6"/>
      <c r="F86" s="7">
        <f>F87</f>
        <v>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30" customFormat="1" ht="15.75" outlineLevel="5">
      <c r="A87" s="58" t="s">
        <v>216</v>
      </c>
      <c r="B87" s="59" t="s">
        <v>166</v>
      </c>
      <c r="C87" s="59" t="s">
        <v>16</v>
      </c>
      <c r="D87" s="59" t="s">
        <v>218</v>
      </c>
      <c r="E87" s="59"/>
      <c r="F87" s="60">
        <v>8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30" customFormat="1" ht="32.25" customHeight="1" outlineLevel="6">
      <c r="A88" s="14" t="s">
        <v>104</v>
      </c>
      <c r="B88" s="12" t="s">
        <v>166</v>
      </c>
      <c r="C88" s="12" t="s">
        <v>103</v>
      </c>
      <c r="D88" s="12" t="s">
        <v>5</v>
      </c>
      <c r="E88" s="12"/>
      <c r="F88" s="13">
        <f>F89</f>
        <v>0</v>
      </c>
      <c r="G88" s="13">
        <f aca="true" t="shared" si="14" ref="G88:V88">G89</f>
        <v>0</v>
      </c>
      <c r="H88" s="13">
        <f t="shared" si="14"/>
        <v>0</v>
      </c>
      <c r="I88" s="13">
        <f t="shared" si="14"/>
        <v>0</v>
      </c>
      <c r="J88" s="13">
        <f t="shared" si="14"/>
        <v>0</v>
      </c>
      <c r="K88" s="13">
        <f t="shared" si="14"/>
        <v>0</v>
      </c>
      <c r="L88" s="13">
        <f t="shared" si="14"/>
        <v>0</v>
      </c>
      <c r="M88" s="13">
        <f t="shared" si="14"/>
        <v>0</v>
      </c>
      <c r="N88" s="13">
        <f t="shared" si="14"/>
        <v>0</v>
      </c>
      <c r="O88" s="13">
        <f t="shared" si="14"/>
        <v>0</v>
      </c>
      <c r="P88" s="13">
        <f t="shared" si="14"/>
        <v>0</v>
      </c>
      <c r="Q88" s="13">
        <f t="shared" si="14"/>
        <v>0</v>
      </c>
      <c r="R88" s="13">
        <f t="shared" si="14"/>
        <v>0</v>
      </c>
      <c r="S88" s="13">
        <f t="shared" si="14"/>
        <v>0</v>
      </c>
      <c r="T88" s="13">
        <f t="shared" si="14"/>
        <v>0</v>
      </c>
      <c r="U88" s="13">
        <f t="shared" si="14"/>
        <v>0</v>
      </c>
      <c r="V88" s="13">
        <f t="shared" si="14"/>
        <v>0</v>
      </c>
    </row>
    <row r="89" spans="1:22" s="30" customFormat="1" ht="15.75" customHeight="1" outlineLevel="4">
      <c r="A89" s="61" t="s">
        <v>69</v>
      </c>
      <c r="B89" s="19" t="s">
        <v>166</v>
      </c>
      <c r="C89" s="19" t="s">
        <v>17</v>
      </c>
      <c r="D89" s="19" t="s">
        <v>5</v>
      </c>
      <c r="E89" s="19"/>
      <c r="F89" s="20">
        <f>F90</f>
        <v>0</v>
      </c>
      <c r="G89" s="7">
        <f aca="true" t="shared" si="15" ref="G89:V89">G90</f>
        <v>0</v>
      </c>
      <c r="H89" s="7">
        <f t="shared" si="15"/>
        <v>0</v>
      </c>
      <c r="I89" s="7">
        <f t="shared" si="15"/>
        <v>0</v>
      </c>
      <c r="J89" s="7">
        <f t="shared" si="15"/>
        <v>0</v>
      </c>
      <c r="K89" s="7">
        <f t="shared" si="15"/>
        <v>0</v>
      </c>
      <c r="L89" s="7">
        <f t="shared" si="15"/>
        <v>0</v>
      </c>
      <c r="M89" s="7">
        <f t="shared" si="15"/>
        <v>0</v>
      </c>
      <c r="N89" s="7">
        <f t="shared" si="15"/>
        <v>0</v>
      </c>
      <c r="O89" s="7">
        <f t="shared" si="15"/>
        <v>0</v>
      </c>
      <c r="P89" s="7">
        <f t="shared" si="15"/>
        <v>0</v>
      </c>
      <c r="Q89" s="7">
        <f t="shared" si="15"/>
        <v>0</v>
      </c>
      <c r="R89" s="7">
        <f t="shared" si="15"/>
        <v>0</v>
      </c>
      <c r="S89" s="7">
        <f t="shared" si="15"/>
        <v>0</v>
      </c>
      <c r="T89" s="7">
        <f t="shared" si="15"/>
        <v>0</v>
      </c>
      <c r="U89" s="7">
        <f t="shared" si="15"/>
        <v>0</v>
      </c>
      <c r="V89" s="7">
        <f t="shared" si="15"/>
        <v>0</v>
      </c>
    </row>
    <row r="90" spans="1:22" s="30" customFormat="1" ht="15.75" outlineLevel="5">
      <c r="A90" s="5" t="s">
        <v>226</v>
      </c>
      <c r="B90" s="6" t="s">
        <v>166</v>
      </c>
      <c r="C90" s="6" t="s">
        <v>17</v>
      </c>
      <c r="D90" s="6" t="s">
        <v>225</v>
      </c>
      <c r="E90" s="6"/>
      <c r="F90" s="7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15.75" outlineLevel="6">
      <c r="A91" s="14" t="s">
        <v>139</v>
      </c>
      <c r="B91" s="12" t="s">
        <v>166</v>
      </c>
      <c r="C91" s="12" t="s">
        <v>137</v>
      </c>
      <c r="D91" s="12" t="s">
        <v>5</v>
      </c>
      <c r="E91" s="12"/>
      <c r="F91" s="13">
        <f>F92</f>
        <v>19941</v>
      </c>
      <c r="G91" s="13">
        <f aca="true" t="shared" si="16" ref="G91:V92">G92</f>
        <v>0</v>
      </c>
      <c r="H91" s="13">
        <f t="shared" si="16"/>
        <v>0</v>
      </c>
      <c r="I91" s="13">
        <f t="shared" si="16"/>
        <v>0</v>
      </c>
      <c r="J91" s="13">
        <f t="shared" si="16"/>
        <v>0</v>
      </c>
      <c r="K91" s="13">
        <f t="shared" si="16"/>
        <v>0</v>
      </c>
      <c r="L91" s="13">
        <f t="shared" si="16"/>
        <v>0</v>
      </c>
      <c r="M91" s="13">
        <f t="shared" si="16"/>
        <v>0</v>
      </c>
      <c r="N91" s="13">
        <f t="shared" si="16"/>
        <v>0</v>
      </c>
      <c r="O91" s="13">
        <f t="shared" si="16"/>
        <v>0</v>
      </c>
      <c r="P91" s="13">
        <f t="shared" si="16"/>
        <v>0</v>
      </c>
      <c r="Q91" s="13">
        <f t="shared" si="16"/>
        <v>0</v>
      </c>
      <c r="R91" s="13">
        <f t="shared" si="16"/>
        <v>0</v>
      </c>
      <c r="S91" s="13">
        <f t="shared" si="16"/>
        <v>0</v>
      </c>
      <c r="T91" s="13">
        <f t="shared" si="16"/>
        <v>0</v>
      </c>
      <c r="U91" s="13">
        <f t="shared" si="16"/>
        <v>0</v>
      </c>
      <c r="V91" s="13">
        <f t="shared" si="16"/>
        <v>0</v>
      </c>
    </row>
    <row r="92" spans="1:22" s="30" customFormat="1" ht="15.75" outlineLevel="6">
      <c r="A92" s="61" t="s">
        <v>88</v>
      </c>
      <c r="B92" s="19" t="s">
        <v>166</v>
      </c>
      <c r="C92" s="19" t="s">
        <v>138</v>
      </c>
      <c r="D92" s="19" t="s">
        <v>5</v>
      </c>
      <c r="E92" s="19"/>
      <c r="F92" s="20">
        <f>F93+F96+F99</f>
        <v>19941</v>
      </c>
      <c r="G92" s="20">
        <f t="shared" si="16"/>
        <v>0</v>
      </c>
      <c r="H92" s="20">
        <f t="shared" si="16"/>
        <v>0</v>
      </c>
      <c r="I92" s="20">
        <f t="shared" si="16"/>
        <v>0</v>
      </c>
      <c r="J92" s="20">
        <f t="shared" si="16"/>
        <v>0</v>
      </c>
      <c r="K92" s="20">
        <f t="shared" si="16"/>
        <v>0</v>
      </c>
      <c r="L92" s="20">
        <f t="shared" si="16"/>
        <v>0</v>
      </c>
      <c r="M92" s="20">
        <f t="shared" si="16"/>
        <v>0</v>
      </c>
      <c r="N92" s="20">
        <f t="shared" si="16"/>
        <v>0</v>
      </c>
      <c r="O92" s="20">
        <f t="shared" si="16"/>
        <v>0</v>
      </c>
      <c r="P92" s="20">
        <f t="shared" si="16"/>
        <v>0</v>
      </c>
      <c r="Q92" s="20">
        <f t="shared" si="16"/>
        <v>0</v>
      </c>
      <c r="R92" s="20">
        <f t="shared" si="16"/>
        <v>0</v>
      </c>
      <c r="S92" s="20">
        <f t="shared" si="16"/>
        <v>0</v>
      </c>
      <c r="T92" s="20">
        <f t="shared" si="16"/>
        <v>0</v>
      </c>
      <c r="U92" s="20">
        <f t="shared" si="16"/>
        <v>0</v>
      </c>
      <c r="V92" s="20">
        <f t="shared" si="16"/>
        <v>0</v>
      </c>
    </row>
    <row r="93" spans="1:22" s="30" customFormat="1" ht="15.75" outlineLevel="6">
      <c r="A93" s="5" t="s">
        <v>227</v>
      </c>
      <c r="B93" s="6" t="s">
        <v>166</v>
      </c>
      <c r="C93" s="6" t="s">
        <v>138</v>
      </c>
      <c r="D93" s="6" t="s">
        <v>228</v>
      </c>
      <c r="E93" s="6"/>
      <c r="F93" s="7">
        <f>F94+F95</f>
        <v>9077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30" customFormat="1" ht="15.75" outlineLevel="6">
      <c r="A94" s="58" t="s">
        <v>202</v>
      </c>
      <c r="B94" s="59" t="s">
        <v>166</v>
      </c>
      <c r="C94" s="59" t="s">
        <v>138</v>
      </c>
      <c r="D94" s="59" t="s">
        <v>229</v>
      </c>
      <c r="E94" s="59"/>
      <c r="F94" s="60">
        <v>9026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30" customFormat="1" ht="31.5" outlineLevel="6">
      <c r="A95" s="58" t="s">
        <v>203</v>
      </c>
      <c r="B95" s="59" t="s">
        <v>166</v>
      </c>
      <c r="C95" s="59" t="s">
        <v>138</v>
      </c>
      <c r="D95" s="59" t="s">
        <v>230</v>
      </c>
      <c r="E95" s="59"/>
      <c r="F95" s="60">
        <v>51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30" customFormat="1" ht="31.5" outlineLevel="6">
      <c r="A96" s="5" t="s">
        <v>207</v>
      </c>
      <c r="B96" s="6" t="s">
        <v>166</v>
      </c>
      <c r="C96" s="6" t="s">
        <v>138</v>
      </c>
      <c r="D96" s="6" t="s">
        <v>208</v>
      </c>
      <c r="E96" s="6"/>
      <c r="F96" s="7">
        <f>F97+F98</f>
        <v>10601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30" customFormat="1" ht="31.5" outlineLevel="6">
      <c r="A97" s="58" t="s">
        <v>209</v>
      </c>
      <c r="B97" s="59" t="s">
        <v>166</v>
      </c>
      <c r="C97" s="59" t="s">
        <v>138</v>
      </c>
      <c r="D97" s="59" t="s">
        <v>210</v>
      </c>
      <c r="E97" s="59"/>
      <c r="F97" s="60">
        <v>2687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30" customFormat="1" ht="31.5" outlineLevel="6">
      <c r="A98" s="58" t="s">
        <v>211</v>
      </c>
      <c r="B98" s="59" t="s">
        <v>166</v>
      </c>
      <c r="C98" s="59" t="s">
        <v>138</v>
      </c>
      <c r="D98" s="59" t="s">
        <v>212</v>
      </c>
      <c r="E98" s="59"/>
      <c r="F98" s="60">
        <v>7914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0" customFormat="1" ht="15.75" outlineLevel="6">
      <c r="A99" s="5" t="s">
        <v>213</v>
      </c>
      <c r="B99" s="6" t="s">
        <v>166</v>
      </c>
      <c r="C99" s="6" t="s">
        <v>138</v>
      </c>
      <c r="D99" s="6" t="s">
        <v>214</v>
      </c>
      <c r="E99" s="6"/>
      <c r="F99" s="7">
        <f>F100+F101</f>
        <v>263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30" customFormat="1" ht="31.5" outlineLevel="6">
      <c r="A100" s="58" t="s">
        <v>215</v>
      </c>
      <c r="B100" s="59" t="s">
        <v>166</v>
      </c>
      <c r="C100" s="59" t="s">
        <v>138</v>
      </c>
      <c r="D100" s="59" t="s">
        <v>217</v>
      </c>
      <c r="E100" s="59"/>
      <c r="F100" s="60">
        <v>226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30" customFormat="1" ht="15.75" outlineLevel="6">
      <c r="A101" s="58" t="s">
        <v>216</v>
      </c>
      <c r="B101" s="59" t="s">
        <v>166</v>
      </c>
      <c r="C101" s="59" t="s">
        <v>138</v>
      </c>
      <c r="D101" s="59" t="s">
        <v>218</v>
      </c>
      <c r="E101" s="59"/>
      <c r="F101" s="60">
        <v>37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30" customFormat="1" ht="15.75" outlineLevel="6">
      <c r="A102" s="14" t="s">
        <v>76</v>
      </c>
      <c r="B102" s="12" t="s">
        <v>166</v>
      </c>
      <c r="C102" s="12" t="s">
        <v>24</v>
      </c>
      <c r="D102" s="12" t="s">
        <v>5</v>
      </c>
      <c r="E102" s="12"/>
      <c r="F102" s="13">
        <f>F103+F106</f>
        <v>516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30" customFormat="1" ht="15.75" outlineLevel="6">
      <c r="A103" s="61" t="s">
        <v>232</v>
      </c>
      <c r="B103" s="19" t="s">
        <v>166</v>
      </c>
      <c r="C103" s="19" t="s">
        <v>231</v>
      </c>
      <c r="D103" s="19" t="s">
        <v>5</v>
      </c>
      <c r="E103" s="19"/>
      <c r="F103" s="20">
        <f>F104</f>
        <v>316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30" customFormat="1" ht="31.5" outlineLevel="6">
      <c r="A104" s="5" t="s">
        <v>207</v>
      </c>
      <c r="B104" s="6" t="s">
        <v>166</v>
      </c>
      <c r="C104" s="6" t="s">
        <v>231</v>
      </c>
      <c r="D104" s="6" t="s">
        <v>208</v>
      </c>
      <c r="E104" s="6"/>
      <c r="F104" s="7">
        <f>F105</f>
        <v>316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30" customFormat="1" ht="31.5" outlineLevel="6">
      <c r="A105" s="58" t="s">
        <v>211</v>
      </c>
      <c r="B105" s="59" t="s">
        <v>166</v>
      </c>
      <c r="C105" s="59" t="s">
        <v>231</v>
      </c>
      <c r="D105" s="59" t="s">
        <v>212</v>
      </c>
      <c r="E105" s="59"/>
      <c r="F105" s="60">
        <v>316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30" customFormat="1" ht="31.5" outlineLevel="6">
      <c r="A106" s="61" t="s">
        <v>233</v>
      </c>
      <c r="B106" s="19" t="s">
        <v>166</v>
      </c>
      <c r="C106" s="19" t="s">
        <v>234</v>
      </c>
      <c r="D106" s="19" t="s">
        <v>5</v>
      </c>
      <c r="E106" s="19"/>
      <c r="F106" s="20">
        <f>F107</f>
        <v>200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30" customFormat="1" ht="31.5" outlineLevel="6">
      <c r="A107" s="5" t="s">
        <v>207</v>
      </c>
      <c r="B107" s="6" t="s">
        <v>166</v>
      </c>
      <c r="C107" s="6" t="s">
        <v>234</v>
      </c>
      <c r="D107" s="6" t="s">
        <v>208</v>
      </c>
      <c r="E107" s="6"/>
      <c r="F107" s="7">
        <f>F108</f>
        <v>200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30" customFormat="1" ht="31.5" outlineLevel="6">
      <c r="A108" s="58" t="s">
        <v>211</v>
      </c>
      <c r="B108" s="59" t="s">
        <v>166</v>
      </c>
      <c r="C108" s="59" t="s">
        <v>234</v>
      </c>
      <c r="D108" s="59" t="s">
        <v>212</v>
      </c>
      <c r="E108" s="59"/>
      <c r="F108" s="60">
        <v>200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0" customFormat="1" ht="31.5" outlineLevel="6">
      <c r="A109" s="14" t="s">
        <v>144</v>
      </c>
      <c r="B109" s="12" t="s">
        <v>166</v>
      </c>
      <c r="C109" s="12" t="s">
        <v>142</v>
      </c>
      <c r="D109" s="12" t="s">
        <v>5</v>
      </c>
      <c r="E109" s="12"/>
      <c r="F109" s="13">
        <f>F110+F113</f>
        <v>502.32</v>
      </c>
      <c r="G109" s="13">
        <f aca="true" t="shared" si="17" ref="G109:V109">G110</f>
        <v>0</v>
      </c>
      <c r="H109" s="13">
        <f t="shared" si="17"/>
        <v>0</v>
      </c>
      <c r="I109" s="13">
        <f t="shared" si="17"/>
        <v>0</v>
      </c>
      <c r="J109" s="13">
        <f t="shared" si="17"/>
        <v>0</v>
      </c>
      <c r="K109" s="13">
        <f t="shared" si="17"/>
        <v>0</v>
      </c>
      <c r="L109" s="13">
        <f t="shared" si="17"/>
        <v>0</v>
      </c>
      <c r="M109" s="13">
        <f t="shared" si="17"/>
        <v>0</v>
      </c>
      <c r="N109" s="13">
        <f t="shared" si="17"/>
        <v>0</v>
      </c>
      <c r="O109" s="13">
        <f t="shared" si="17"/>
        <v>0</v>
      </c>
      <c r="P109" s="13">
        <f t="shared" si="17"/>
        <v>0</v>
      </c>
      <c r="Q109" s="13">
        <f t="shared" si="17"/>
        <v>0</v>
      </c>
      <c r="R109" s="13">
        <f t="shared" si="17"/>
        <v>0</v>
      </c>
      <c r="S109" s="13">
        <f t="shared" si="17"/>
        <v>0</v>
      </c>
      <c r="T109" s="13">
        <f t="shared" si="17"/>
        <v>0</v>
      </c>
      <c r="U109" s="13">
        <f t="shared" si="17"/>
        <v>0</v>
      </c>
      <c r="V109" s="13">
        <f t="shared" si="17"/>
        <v>0</v>
      </c>
    </row>
    <row r="110" spans="1:22" s="30" customFormat="1" ht="31.5" outlineLevel="6">
      <c r="A110" s="5" t="s">
        <v>206</v>
      </c>
      <c r="B110" s="6" t="s">
        <v>166</v>
      </c>
      <c r="C110" s="6" t="s">
        <v>142</v>
      </c>
      <c r="D110" s="6" t="s">
        <v>205</v>
      </c>
      <c r="E110" s="6"/>
      <c r="F110" s="7">
        <f>F111+F112</f>
        <v>388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30" customFormat="1" ht="15.75" outlineLevel="6">
      <c r="A111" s="58" t="s">
        <v>202</v>
      </c>
      <c r="B111" s="59" t="s">
        <v>166</v>
      </c>
      <c r="C111" s="59" t="s">
        <v>142</v>
      </c>
      <c r="D111" s="59" t="s">
        <v>201</v>
      </c>
      <c r="E111" s="59"/>
      <c r="F111" s="60">
        <v>386.8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30" customFormat="1" ht="31.5" outlineLevel="6">
      <c r="A112" s="58" t="s">
        <v>203</v>
      </c>
      <c r="B112" s="59" t="s">
        <v>166</v>
      </c>
      <c r="C112" s="59" t="s">
        <v>142</v>
      </c>
      <c r="D112" s="59" t="s">
        <v>204</v>
      </c>
      <c r="E112" s="59"/>
      <c r="F112" s="60">
        <v>1.2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30" customFormat="1" ht="31.5" outlineLevel="6">
      <c r="A113" s="5" t="s">
        <v>207</v>
      </c>
      <c r="B113" s="6" t="s">
        <v>166</v>
      </c>
      <c r="C113" s="6" t="s">
        <v>142</v>
      </c>
      <c r="D113" s="6" t="s">
        <v>208</v>
      </c>
      <c r="E113" s="6"/>
      <c r="F113" s="7">
        <f>F114+F115</f>
        <v>114.32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30" customFormat="1" ht="31.5" outlineLevel="6">
      <c r="A114" s="58" t="s">
        <v>209</v>
      </c>
      <c r="B114" s="59" t="s">
        <v>166</v>
      </c>
      <c r="C114" s="59" t="s">
        <v>142</v>
      </c>
      <c r="D114" s="59" t="s">
        <v>210</v>
      </c>
      <c r="E114" s="59"/>
      <c r="F114" s="60">
        <v>18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31.5" outlineLevel="6">
      <c r="A115" s="58" t="s">
        <v>211</v>
      </c>
      <c r="B115" s="59" t="s">
        <v>166</v>
      </c>
      <c r="C115" s="59" t="s">
        <v>142</v>
      </c>
      <c r="D115" s="59" t="s">
        <v>212</v>
      </c>
      <c r="E115" s="59"/>
      <c r="F115" s="60">
        <v>96.32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47.25" outlineLevel="6">
      <c r="A116" s="14" t="s">
        <v>145</v>
      </c>
      <c r="B116" s="12" t="s">
        <v>166</v>
      </c>
      <c r="C116" s="12" t="s">
        <v>143</v>
      </c>
      <c r="D116" s="12" t="s">
        <v>5</v>
      </c>
      <c r="E116" s="12"/>
      <c r="F116" s="13">
        <f>F117+F120</f>
        <v>521.85</v>
      </c>
      <c r="G116" s="13">
        <f aca="true" t="shared" si="18" ref="G116:V116">G117</f>
        <v>0</v>
      </c>
      <c r="H116" s="13">
        <f t="shared" si="18"/>
        <v>0</v>
      </c>
      <c r="I116" s="13">
        <f t="shared" si="18"/>
        <v>0</v>
      </c>
      <c r="J116" s="13">
        <f t="shared" si="18"/>
        <v>0</v>
      </c>
      <c r="K116" s="13">
        <f t="shared" si="18"/>
        <v>0</v>
      </c>
      <c r="L116" s="13">
        <f t="shared" si="18"/>
        <v>0</v>
      </c>
      <c r="M116" s="13">
        <f t="shared" si="18"/>
        <v>0</v>
      </c>
      <c r="N116" s="13">
        <f t="shared" si="18"/>
        <v>0</v>
      </c>
      <c r="O116" s="13">
        <f t="shared" si="18"/>
        <v>0</v>
      </c>
      <c r="P116" s="13">
        <f t="shared" si="18"/>
        <v>0</v>
      </c>
      <c r="Q116" s="13">
        <f t="shared" si="18"/>
        <v>0</v>
      </c>
      <c r="R116" s="13">
        <f t="shared" si="18"/>
        <v>0</v>
      </c>
      <c r="S116" s="13">
        <f t="shared" si="18"/>
        <v>0</v>
      </c>
      <c r="T116" s="13">
        <f t="shared" si="18"/>
        <v>0</v>
      </c>
      <c r="U116" s="13">
        <f t="shared" si="18"/>
        <v>0</v>
      </c>
      <c r="V116" s="13">
        <f t="shared" si="18"/>
        <v>0</v>
      </c>
    </row>
    <row r="117" spans="1:22" s="30" customFormat="1" ht="31.5" outlineLevel="6">
      <c r="A117" s="5" t="s">
        <v>206</v>
      </c>
      <c r="B117" s="6" t="s">
        <v>166</v>
      </c>
      <c r="C117" s="6" t="s">
        <v>143</v>
      </c>
      <c r="D117" s="6" t="s">
        <v>205</v>
      </c>
      <c r="E117" s="6"/>
      <c r="F117" s="7">
        <f>F118+F119</f>
        <v>376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15.75" outlineLevel="6">
      <c r="A118" s="58" t="s">
        <v>202</v>
      </c>
      <c r="B118" s="59" t="s">
        <v>166</v>
      </c>
      <c r="C118" s="59" t="s">
        <v>143</v>
      </c>
      <c r="D118" s="59" t="s">
        <v>201</v>
      </c>
      <c r="E118" s="59"/>
      <c r="F118" s="60">
        <v>373.2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31.5" outlineLevel="6">
      <c r="A119" s="58" t="s">
        <v>203</v>
      </c>
      <c r="B119" s="59" t="s">
        <v>166</v>
      </c>
      <c r="C119" s="59" t="s">
        <v>143</v>
      </c>
      <c r="D119" s="59" t="s">
        <v>204</v>
      </c>
      <c r="E119" s="59"/>
      <c r="F119" s="60">
        <v>2.8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31.5" outlineLevel="6">
      <c r="A120" s="5" t="s">
        <v>207</v>
      </c>
      <c r="B120" s="6" t="s">
        <v>166</v>
      </c>
      <c r="C120" s="6" t="s">
        <v>143</v>
      </c>
      <c r="D120" s="6" t="s">
        <v>208</v>
      </c>
      <c r="E120" s="6"/>
      <c r="F120" s="7">
        <f>F121+F122</f>
        <v>145.85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30" customFormat="1" ht="31.5" outlineLevel="6">
      <c r="A121" s="58" t="s">
        <v>209</v>
      </c>
      <c r="B121" s="59" t="s">
        <v>166</v>
      </c>
      <c r="C121" s="59" t="s">
        <v>143</v>
      </c>
      <c r="D121" s="59" t="s">
        <v>210</v>
      </c>
      <c r="E121" s="59"/>
      <c r="F121" s="60">
        <v>37.98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31.5" outlineLevel="6">
      <c r="A122" s="58" t="s">
        <v>211</v>
      </c>
      <c r="B122" s="59" t="s">
        <v>166</v>
      </c>
      <c r="C122" s="59" t="s">
        <v>143</v>
      </c>
      <c r="D122" s="59" t="s">
        <v>212</v>
      </c>
      <c r="E122" s="59"/>
      <c r="F122" s="60">
        <v>107.87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31.5" outlineLevel="6">
      <c r="A123" s="14" t="s">
        <v>155</v>
      </c>
      <c r="B123" s="12" t="s">
        <v>166</v>
      </c>
      <c r="C123" s="12" t="s">
        <v>154</v>
      </c>
      <c r="D123" s="12" t="s">
        <v>5</v>
      </c>
      <c r="E123" s="12"/>
      <c r="F123" s="13">
        <f>F124+F126</f>
        <v>614</v>
      </c>
      <c r="G123" s="13">
        <f aca="true" t="shared" si="19" ref="G123:V123">G124</f>
        <v>0</v>
      </c>
      <c r="H123" s="13">
        <f t="shared" si="19"/>
        <v>0</v>
      </c>
      <c r="I123" s="13">
        <f t="shared" si="19"/>
        <v>0</v>
      </c>
      <c r="J123" s="13">
        <f t="shared" si="19"/>
        <v>0</v>
      </c>
      <c r="K123" s="13">
        <f t="shared" si="19"/>
        <v>0</v>
      </c>
      <c r="L123" s="13">
        <f t="shared" si="19"/>
        <v>0</v>
      </c>
      <c r="M123" s="13">
        <f t="shared" si="19"/>
        <v>0</v>
      </c>
      <c r="N123" s="13">
        <f t="shared" si="19"/>
        <v>0</v>
      </c>
      <c r="O123" s="13">
        <f t="shared" si="19"/>
        <v>0</v>
      </c>
      <c r="P123" s="13">
        <f t="shared" si="19"/>
        <v>0</v>
      </c>
      <c r="Q123" s="13">
        <f t="shared" si="19"/>
        <v>0</v>
      </c>
      <c r="R123" s="13">
        <f t="shared" si="19"/>
        <v>0</v>
      </c>
      <c r="S123" s="13">
        <f t="shared" si="19"/>
        <v>0</v>
      </c>
      <c r="T123" s="13">
        <f t="shared" si="19"/>
        <v>0</v>
      </c>
      <c r="U123" s="13">
        <f t="shared" si="19"/>
        <v>0</v>
      </c>
      <c r="V123" s="13">
        <f t="shared" si="19"/>
        <v>0</v>
      </c>
    </row>
    <row r="124" spans="1:22" s="30" customFormat="1" ht="31.5" outlineLevel="6">
      <c r="A124" s="5" t="s">
        <v>206</v>
      </c>
      <c r="B124" s="6" t="s">
        <v>166</v>
      </c>
      <c r="C124" s="6" t="s">
        <v>154</v>
      </c>
      <c r="D124" s="6" t="s">
        <v>205</v>
      </c>
      <c r="E124" s="6"/>
      <c r="F124" s="7">
        <f>F125</f>
        <v>571.58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15.75" outlineLevel="6">
      <c r="A125" s="58" t="s">
        <v>202</v>
      </c>
      <c r="B125" s="59" t="s">
        <v>166</v>
      </c>
      <c r="C125" s="59" t="s">
        <v>154</v>
      </c>
      <c r="D125" s="59" t="s">
        <v>201</v>
      </c>
      <c r="E125" s="63"/>
      <c r="F125" s="60">
        <v>571.58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s="30" customFormat="1" ht="31.5" outlineLevel="6">
      <c r="A126" s="5" t="s">
        <v>207</v>
      </c>
      <c r="B126" s="6" t="s">
        <v>166</v>
      </c>
      <c r="C126" s="6" t="s">
        <v>154</v>
      </c>
      <c r="D126" s="6" t="s">
        <v>208</v>
      </c>
      <c r="E126" s="55"/>
      <c r="F126" s="7">
        <f>F127+F128</f>
        <v>42.42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s="30" customFormat="1" ht="31.5" outlineLevel="6">
      <c r="A127" s="58" t="s">
        <v>209</v>
      </c>
      <c r="B127" s="59" t="s">
        <v>166</v>
      </c>
      <c r="C127" s="59" t="s">
        <v>154</v>
      </c>
      <c r="D127" s="59" t="s">
        <v>210</v>
      </c>
      <c r="E127" s="63"/>
      <c r="F127" s="60">
        <v>24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s="30" customFormat="1" ht="31.5" outlineLevel="6">
      <c r="A128" s="58" t="s">
        <v>211</v>
      </c>
      <c r="B128" s="59" t="s">
        <v>166</v>
      </c>
      <c r="C128" s="59" t="s">
        <v>154</v>
      </c>
      <c r="D128" s="59" t="s">
        <v>212</v>
      </c>
      <c r="E128" s="63"/>
      <c r="F128" s="60">
        <v>18.42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5" ht="15.75" outlineLevel="6">
      <c r="A129" s="37" t="s">
        <v>179</v>
      </c>
      <c r="B129" s="38" t="s">
        <v>180</v>
      </c>
      <c r="C129" s="38" t="s">
        <v>6</v>
      </c>
      <c r="D129" s="38" t="s">
        <v>5</v>
      </c>
      <c r="E129" s="53" t="s">
        <v>5</v>
      </c>
      <c r="F129" s="39">
        <f aca="true" t="shared" si="20" ref="F129:G131">F130</f>
        <v>1523.04</v>
      </c>
      <c r="G129" s="39">
        <f t="shared" si="20"/>
        <v>1397.92</v>
      </c>
      <c r="H129" s="39">
        <f aca="true" t="shared" si="21" ref="H129:V131">H130</f>
        <v>0</v>
      </c>
      <c r="I129" s="39">
        <f t="shared" si="21"/>
        <v>0</v>
      </c>
      <c r="J129" s="39">
        <f t="shared" si="21"/>
        <v>0</v>
      </c>
      <c r="K129" s="39">
        <f t="shared" si="21"/>
        <v>0</v>
      </c>
      <c r="L129" s="39">
        <f t="shared" si="21"/>
        <v>0</v>
      </c>
      <c r="M129" s="39">
        <f t="shared" si="21"/>
        <v>0</v>
      </c>
      <c r="N129" s="39">
        <f t="shared" si="21"/>
        <v>0</v>
      </c>
      <c r="O129" s="39">
        <f t="shared" si="21"/>
        <v>0</v>
      </c>
      <c r="P129" s="39">
        <f t="shared" si="21"/>
        <v>0</v>
      </c>
      <c r="Q129" s="39">
        <f t="shared" si="21"/>
        <v>0</v>
      </c>
      <c r="R129" s="39">
        <f t="shared" si="21"/>
        <v>0</v>
      </c>
      <c r="S129" s="39">
        <f t="shared" si="21"/>
        <v>0</v>
      </c>
      <c r="T129" s="39">
        <f t="shared" si="21"/>
        <v>0</v>
      </c>
      <c r="U129" s="39">
        <f t="shared" si="21"/>
        <v>0</v>
      </c>
      <c r="V129" s="44">
        <f t="shared" si="21"/>
        <v>0</v>
      </c>
      <c r="W129" s="56"/>
      <c r="X129" s="48"/>
      <c r="Y129" s="49"/>
    </row>
    <row r="130" spans="1:25" ht="15.75" outlineLevel="6">
      <c r="A130" s="28" t="s">
        <v>105</v>
      </c>
      <c r="B130" s="12" t="s">
        <v>180</v>
      </c>
      <c r="C130" s="12" t="s">
        <v>100</v>
      </c>
      <c r="D130" s="12" t="s">
        <v>5</v>
      </c>
      <c r="E130" s="54" t="s">
        <v>5</v>
      </c>
      <c r="F130" s="40">
        <f t="shared" si="20"/>
        <v>1523.04</v>
      </c>
      <c r="G130" s="40">
        <f t="shared" si="20"/>
        <v>1397.92</v>
      </c>
      <c r="H130" s="40">
        <f t="shared" si="21"/>
        <v>0</v>
      </c>
      <c r="I130" s="40">
        <f t="shared" si="21"/>
        <v>0</v>
      </c>
      <c r="J130" s="40">
        <f t="shared" si="21"/>
        <v>0</v>
      </c>
      <c r="K130" s="40">
        <f t="shared" si="21"/>
        <v>0</v>
      </c>
      <c r="L130" s="40">
        <f t="shared" si="21"/>
        <v>0</v>
      </c>
      <c r="M130" s="40">
        <f t="shared" si="21"/>
        <v>0</v>
      </c>
      <c r="N130" s="40">
        <f t="shared" si="21"/>
        <v>0</v>
      </c>
      <c r="O130" s="40">
        <f t="shared" si="21"/>
        <v>0</v>
      </c>
      <c r="P130" s="40">
        <f t="shared" si="21"/>
        <v>0</v>
      </c>
      <c r="Q130" s="40">
        <f t="shared" si="21"/>
        <v>0</v>
      </c>
      <c r="R130" s="40">
        <f t="shared" si="21"/>
        <v>0</v>
      </c>
      <c r="S130" s="40">
        <f t="shared" si="21"/>
        <v>0</v>
      </c>
      <c r="T130" s="40">
        <f t="shared" si="21"/>
        <v>0</v>
      </c>
      <c r="U130" s="40">
        <f t="shared" si="21"/>
        <v>0</v>
      </c>
      <c r="V130" s="45">
        <f t="shared" si="21"/>
        <v>0</v>
      </c>
      <c r="W130" s="50"/>
      <c r="X130" s="51"/>
      <c r="Y130" s="49"/>
    </row>
    <row r="131" spans="1:25" ht="31.5" outlineLevel="6">
      <c r="A131" s="64" t="s">
        <v>87</v>
      </c>
      <c r="B131" s="19" t="s">
        <v>180</v>
      </c>
      <c r="C131" s="19" t="s">
        <v>34</v>
      </c>
      <c r="D131" s="19" t="s">
        <v>5</v>
      </c>
      <c r="E131" s="65" t="s">
        <v>5</v>
      </c>
      <c r="F131" s="66">
        <f t="shared" si="20"/>
        <v>1523.04</v>
      </c>
      <c r="G131" s="41">
        <f t="shared" si="20"/>
        <v>1397.92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6">
        <f t="shared" si="21"/>
        <v>0</v>
      </c>
      <c r="W131" s="47"/>
      <c r="X131" s="48"/>
      <c r="Y131" s="49"/>
    </row>
    <row r="132" spans="1:25" ht="15.75" outlineLevel="6">
      <c r="A132" s="29" t="s">
        <v>235</v>
      </c>
      <c r="B132" s="6" t="s">
        <v>180</v>
      </c>
      <c r="C132" s="6" t="s">
        <v>34</v>
      </c>
      <c r="D132" s="6" t="s">
        <v>236</v>
      </c>
      <c r="E132" s="55" t="s">
        <v>35</v>
      </c>
      <c r="F132" s="41">
        <v>1523.04</v>
      </c>
      <c r="G132" s="41">
        <v>1397.92</v>
      </c>
      <c r="H132" s="42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43"/>
      <c r="W132" s="47"/>
      <c r="X132" s="52"/>
      <c r="Y132" s="49"/>
    </row>
    <row r="133" spans="1:22" s="30" customFormat="1" ht="32.25" customHeight="1" outlineLevel="6">
      <c r="A133" s="16" t="s">
        <v>126</v>
      </c>
      <c r="B133" s="17" t="s">
        <v>125</v>
      </c>
      <c r="C133" s="17" t="s">
        <v>6</v>
      </c>
      <c r="D133" s="17" t="s">
        <v>5</v>
      </c>
      <c r="E133" s="17"/>
      <c r="F133" s="18">
        <f>F134</f>
        <v>200</v>
      </c>
      <c r="G133" s="18">
        <f aca="true" t="shared" si="22" ref="G133:V133">G134</f>
        <v>0</v>
      </c>
      <c r="H133" s="18">
        <f t="shared" si="22"/>
        <v>0</v>
      </c>
      <c r="I133" s="18">
        <f t="shared" si="22"/>
        <v>0</v>
      </c>
      <c r="J133" s="18">
        <f t="shared" si="22"/>
        <v>0</v>
      </c>
      <c r="K133" s="18">
        <f t="shared" si="22"/>
        <v>0</v>
      </c>
      <c r="L133" s="18">
        <f t="shared" si="22"/>
        <v>0</v>
      </c>
      <c r="M133" s="18">
        <f t="shared" si="22"/>
        <v>0</v>
      </c>
      <c r="N133" s="18">
        <f t="shared" si="22"/>
        <v>0</v>
      </c>
      <c r="O133" s="18">
        <f t="shared" si="22"/>
        <v>0</v>
      </c>
      <c r="P133" s="18">
        <f t="shared" si="22"/>
        <v>0</v>
      </c>
      <c r="Q133" s="18">
        <f t="shared" si="22"/>
        <v>0</v>
      </c>
      <c r="R133" s="18">
        <f t="shared" si="22"/>
        <v>0</v>
      </c>
      <c r="S133" s="18">
        <f t="shared" si="22"/>
        <v>0</v>
      </c>
      <c r="T133" s="18">
        <f t="shared" si="22"/>
        <v>0</v>
      </c>
      <c r="U133" s="18">
        <f t="shared" si="22"/>
        <v>0</v>
      </c>
      <c r="V133" s="18">
        <f t="shared" si="22"/>
        <v>0</v>
      </c>
    </row>
    <row r="134" spans="1:22" s="30" customFormat="1" ht="48" customHeight="1" outlineLevel="3">
      <c r="A134" s="8" t="s">
        <v>70</v>
      </c>
      <c r="B134" s="9" t="s">
        <v>18</v>
      </c>
      <c r="C134" s="9" t="s">
        <v>6</v>
      </c>
      <c r="D134" s="9" t="s">
        <v>5</v>
      </c>
      <c r="E134" s="9"/>
      <c r="F134" s="10">
        <f>F135</f>
        <v>200</v>
      </c>
      <c r="G134" s="10">
        <f aca="true" t="shared" si="23" ref="G134:V136">G135</f>
        <v>0</v>
      </c>
      <c r="H134" s="10">
        <f t="shared" si="23"/>
        <v>0</v>
      </c>
      <c r="I134" s="10">
        <f t="shared" si="23"/>
        <v>0</v>
      </c>
      <c r="J134" s="10">
        <f t="shared" si="23"/>
        <v>0</v>
      </c>
      <c r="K134" s="10">
        <f t="shared" si="23"/>
        <v>0</v>
      </c>
      <c r="L134" s="10">
        <f t="shared" si="23"/>
        <v>0</v>
      </c>
      <c r="M134" s="10">
        <f t="shared" si="23"/>
        <v>0</v>
      </c>
      <c r="N134" s="10">
        <f t="shared" si="23"/>
        <v>0</v>
      </c>
      <c r="O134" s="10">
        <f t="shared" si="23"/>
        <v>0</v>
      </c>
      <c r="P134" s="10">
        <f t="shared" si="23"/>
        <v>0</v>
      </c>
      <c r="Q134" s="10">
        <f t="shared" si="23"/>
        <v>0</v>
      </c>
      <c r="R134" s="10">
        <f t="shared" si="23"/>
        <v>0</v>
      </c>
      <c r="S134" s="10">
        <f t="shared" si="23"/>
        <v>0</v>
      </c>
      <c r="T134" s="10">
        <f t="shared" si="23"/>
        <v>0</v>
      </c>
      <c r="U134" s="10">
        <f t="shared" si="23"/>
        <v>0</v>
      </c>
      <c r="V134" s="10">
        <f t="shared" si="23"/>
        <v>0</v>
      </c>
    </row>
    <row r="135" spans="1:22" s="30" customFormat="1" ht="18.75" customHeight="1" outlineLevel="3">
      <c r="A135" s="14" t="s">
        <v>107</v>
      </c>
      <c r="B135" s="12" t="s">
        <v>18</v>
      </c>
      <c r="C135" s="12" t="s">
        <v>106</v>
      </c>
      <c r="D135" s="12" t="s">
        <v>5</v>
      </c>
      <c r="E135" s="12"/>
      <c r="F135" s="13">
        <f>F136</f>
        <v>200</v>
      </c>
      <c r="G135" s="13">
        <f t="shared" si="23"/>
        <v>0</v>
      </c>
      <c r="H135" s="13">
        <f t="shared" si="23"/>
        <v>0</v>
      </c>
      <c r="I135" s="13">
        <f t="shared" si="23"/>
        <v>0</v>
      </c>
      <c r="J135" s="13">
        <f t="shared" si="23"/>
        <v>0</v>
      </c>
      <c r="K135" s="13">
        <f t="shared" si="23"/>
        <v>0</v>
      </c>
      <c r="L135" s="13">
        <f t="shared" si="23"/>
        <v>0</v>
      </c>
      <c r="M135" s="13">
        <f t="shared" si="23"/>
        <v>0</v>
      </c>
      <c r="N135" s="13">
        <f t="shared" si="23"/>
        <v>0</v>
      </c>
      <c r="O135" s="13">
        <f t="shared" si="23"/>
        <v>0</v>
      </c>
      <c r="P135" s="13">
        <f t="shared" si="23"/>
        <v>0</v>
      </c>
      <c r="Q135" s="13">
        <f t="shared" si="23"/>
        <v>0</v>
      </c>
      <c r="R135" s="13">
        <f t="shared" si="23"/>
        <v>0</v>
      </c>
      <c r="S135" s="13">
        <f t="shared" si="23"/>
        <v>0</v>
      </c>
      <c r="T135" s="13">
        <f t="shared" si="23"/>
        <v>0</v>
      </c>
      <c r="U135" s="13">
        <f t="shared" si="23"/>
        <v>0</v>
      </c>
      <c r="V135" s="13">
        <f t="shared" si="23"/>
        <v>0</v>
      </c>
    </row>
    <row r="136" spans="1:22" s="30" customFormat="1" ht="32.25" customHeight="1" outlineLevel="4">
      <c r="A136" s="61" t="s">
        <v>71</v>
      </c>
      <c r="B136" s="19" t="s">
        <v>18</v>
      </c>
      <c r="C136" s="19" t="s">
        <v>19</v>
      </c>
      <c r="D136" s="19" t="s">
        <v>5</v>
      </c>
      <c r="E136" s="19"/>
      <c r="F136" s="20">
        <f>F137</f>
        <v>200</v>
      </c>
      <c r="G136" s="7">
        <f t="shared" si="23"/>
        <v>0</v>
      </c>
      <c r="H136" s="7">
        <f t="shared" si="23"/>
        <v>0</v>
      </c>
      <c r="I136" s="7">
        <f t="shared" si="23"/>
        <v>0</v>
      </c>
      <c r="J136" s="7">
        <f t="shared" si="23"/>
        <v>0</v>
      </c>
      <c r="K136" s="7">
        <f t="shared" si="23"/>
        <v>0</v>
      </c>
      <c r="L136" s="7">
        <f t="shared" si="23"/>
        <v>0</v>
      </c>
      <c r="M136" s="7">
        <f t="shared" si="23"/>
        <v>0</v>
      </c>
      <c r="N136" s="7">
        <f t="shared" si="23"/>
        <v>0</v>
      </c>
      <c r="O136" s="7">
        <f t="shared" si="23"/>
        <v>0</v>
      </c>
      <c r="P136" s="7">
        <f t="shared" si="23"/>
        <v>0</v>
      </c>
      <c r="Q136" s="7">
        <f t="shared" si="23"/>
        <v>0</v>
      </c>
      <c r="R136" s="7">
        <f t="shared" si="23"/>
        <v>0</v>
      </c>
      <c r="S136" s="7">
        <f t="shared" si="23"/>
        <v>0</v>
      </c>
      <c r="T136" s="7">
        <f t="shared" si="23"/>
        <v>0</v>
      </c>
      <c r="U136" s="7">
        <f t="shared" si="23"/>
        <v>0</v>
      </c>
      <c r="V136" s="7">
        <f t="shared" si="23"/>
        <v>0</v>
      </c>
    </row>
    <row r="137" spans="1:22" s="30" customFormat="1" ht="31.5" outlineLevel="5">
      <c r="A137" s="5" t="s">
        <v>207</v>
      </c>
      <c r="B137" s="6" t="s">
        <v>18</v>
      </c>
      <c r="C137" s="6" t="s">
        <v>19</v>
      </c>
      <c r="D137" s="6" t="s">
        <v>208</v>
      </c>
      <c r="E137" s="6"/>
      <c r="F137" s="7">
        <f>F138</f>
        <v>200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s="30" customFormat="1" ht="31.5" outlineLevel="5">
      <c r="A138" s="58" t="s">
        <v>211</v>
      </c>
      <c r="B138" s="59" t="s">
        <v>18</v>
      </c>
      <c r="C138" s="59" t="s">
        <v>19</v>
      </c>
      <c r="D138" s="59" t="s">
        <v>212</v>
      </c>
      <c r="E138" s="59"/>
      <c r="F138" s="60">
        <v>200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s="30" customFormat="1" ht="18.75" outlineLevel="6">
      <c r="A139" s="16" t="s">
        <v>124</v>
      </c>
      <c r="B139" s="17" t="s">
        <v>123</v>
      </c>
      <c r="C139" s="17" t="s">
        <v>6</v>
      </c>
      <c r="D139" s="17" t="s">
        <v>5</v>
      </c>
      <c r="E139" s="17"/>
      <c r="F139" s="18">
        <f>F141+F146</f>
        <v>1305</v>
      </c>
      <c r="G139" s="18" t="e">
        <f aca="true" t="shared" si="24" ref="G139:V139">G141+G146</f>
        <v>#REF!</v>
      </c>
      <c r="H139" s="18" t="e">
        <f t="shared" si="24"/>
        <v>#REF!</v>
      </c>
      <c r="I139" s="18" t="e">
        <f t="shared" si="24"/>
        <v>#REF!</v>
      </c>
      <c r="J139" s="18" t="e">
        <f t="shared" si="24"/>
        <v>#REF!</v>
      </c>
      <c r="K139" s="18" t="e">
        <f t="shared" si="24"/>
        <v>#REF!</v>
      </c>
      <c r="L139" s="18" t="e">
        <f t="shared" si="24"/>
        <v>#REF!</v>
      </c>
      <c r="M139" s="18" t="e">
        <f t="shared" si="24"/>
        <v>#REF!</v>
      </c>
      <c r="N139" s="18" t="e">
        <f t="shared" si="24"/>
        <v>#REF!</v>
      </c>
      <c r="O139" s="18" t="e">
        <f t="shared" si="24"/>
        <v>#REF!</v>
      </c>
      <c r="P139" s="18" t="e">
        <f t="shared" si="24"/>
        <v>#REF!</v>
      </c>
      <c r="Q139" s="18" t="e">
        <f t="shared" si="24"/>
        <v>#REF!</v>
      </c>
      <c r="R139" s="18" t="e">
        <f t="shared" si="24"/>
        <v>#REF!</v>
      </c>
      <c r="S139" s="18" t="e">
        <f t="shared" si="24"/>
        <v>#REF!</v>
      </c>
      <c r="T139" s="18" t="e">
        <f t="shared" si="24"/>
        <v>#REF!</v>
      </c>
      <c r="U139" s="18" t="e">
        <f t="shared" si="24"/>
        <v>#REF!</v>
      </c>
      <c r="V139" s="18" t="e">
        <f t="shared" si="24"/>
        <v>#REF!</v>
      </c>
    </row>
    <row r="140" spans="1:22" s="30" customFormat="1" ht="18.75" outlineLevel="6">
      <c r="A140" s="16" t="s">
        <v>76</v>
      </c>
      <c r="B140" s="17" t="s">
        <v>123</v>
      </c>
      <c r="C140" s="17" t="s">
        <v>6</v>
      </c>
      <c r="D140" s="17" t="s">
        <v>5</v>
      </c>
      <c r="E140" s="17"/>
      <c r="F140" s="18">
        <f>F142+F154</f>
        <v>1005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30" customFormat="1" ht="15.75" outlineLevel="6">
      <c r="A141" s="22" t="s">
        <v>141</v>
      </c>
      <c r="B141" s="9" t="s">
        <v>140</v>
      </c>
      <c r="C141" s="9" t="s">
        <v>6</v>
      </c>
      <c r="D141" s="9" t="s">
        <v>5</v>
      </c>
      <c r="E141" s="9"/>
      <c r="F141" s="10">
        <f>F142</f>
        <v>300</v>
      </c>
      <c r="G141" s="10">
        <f aca="true" t="shared" si="25" ref="G141:V142">G142</f>
        <v>0</v>
      </c>
      <c r="H141" s="10">
        <f t="shared" si="25"/>
        <v>0</v>
      </c>
      <c r="I141" s="10">
        <f t="shared" si="25"/>
        <v>0</v>
      </c>
      <c r="J141" s="10">
        <f t="shared" si="25"/>
        <v>0</v>
      </c>
      <c r="K141" s="10">
        <f t="shared" si="25"/>
        <v>0</v>
      </c>
      <c r="L141" s="10">
        <f t="shared" si="25"/>
        <v>0</v>
      </c>
      <c r="M141" s="10">
        <f t="shared" si="25"/>
        <v>0</v>
      </c>
      <c r="N141" s="10">
        <f t="shared" si="25"/>
        <v>0</v>
      </c>
      <c r="O141" s="10">
        <f t="shared" si="25"/>
        <v>0</v>
      </c>
      <c r="P141" s="10">
        <f t="shared" si="25"/>
        <v>0</v>
      </c>
      <c r="Q141" s="10">
        <f t="shared" si="25"/>
        <v>0</v>
      </c>
      <c r="R141" s="10">
        <f t="shared" si="25"/>
        <v>0</v>
      </c>
      <c r="S141" s="10">
        <f t="shared" si="25"/>
        <v>0</v>
      </c>
      <c r="T141" s="10">
        <f t="shared" si="25"/>
        <v>0</v>
      </c>
      <c r="U141" s="10">
        <f t="shared" si="25"/>
        <v>0</v>
      </c>
      <c r="V141" s="10">
        <f t="shared" si="25"/>
        <v>0</v>
      </c>
    </row>
    <row r="142" spans="1:22" s="30" customFormat="1" ht="15.75" outlineLevel="6">
      <c r="A142" s="14" t="s">
        <v>76</v>
      </c>
      <c r="B142" s="12" t="s">
        <v>140</v>
      </c>
      <c r="C142" s="12" t="s">
        <v>24</v>
      </c>
      <c r="D142" s="12" t="s">
        <v>5</v>
      </c>
      <c r="E142" s="12"/>
      <c r="F142" s="13">
        <f>F143</f>
        <v>300</v>
      </c>
      <c r="G142" s="13">
        <f t="shared" si="25"/>
        <v>0</v>
      </c>
      <c r="H142" s="13">
        <f t="shared" si="25"/>
        <v>0</v>
      </c>
      <c r="I142" s="13">
        <f t="shared" si="25"/>
        <v>0</v>
      </c>
      <c r="J142" s="13">
        <f t="shared" si="25"/>
        <v>0</v>
      </c>
      <c r="K142" s="13">
        <f t="shared" si="25"/>
        <v>0</v>
      </c>
      <c r="L142" s="13">
        <f t="shared" si="25"/>
        <v>0</v>
      </c>
      <c r="M142" s="13">
        <f t="shared" si="25"/>
        <v>0</v>
      </c>
      <c r="N142" s="13">
        <f t="shared" si="25"/>
        <v>0</v>
      </c>
      <c r="O142" s="13">
        <f t="shared" si="25"/>
        <v>0</v>
      </c>
      <c r="P142" s="13">
        <f t="shared" si="25"/>
        <v>0</v>
      </c>
      <c r="Q142" s="13">
        <f t="shared" si="25"/>
        <v>0</v>
      </c>
      <c r="R142" s="13">
        <f t="shared" si="25"/>
        <v>0</v>
      </c>
      <c r="S142" s="13">
        <f t="shared" si="25"/>
        <v>0</v>
      </c>
      <c r="T142" s="13">
        <f t="shared" si="25"/>
        <v>0</v>
      </c>
      <c r="U142" s="13">
        <f t="shared" si="25"/>
        <v>0</v>
      </c>
      <c r="V142" s="13">
        <f t="shared" si="25"/>
        <v>0</v>
      </c>
    </row>
    <row r="143" spans="1:22" s="30" customFormat="1" ht="47.25" outlineLevel="6">
      <c r="A143" s="61" t="s">
        <v>237</v>
      </c>
      <c r="B143" s="19" t="s">
        <v>140</v>
      </c>
      <c r="C143" s="19" t="s">
        <v>238</v>
      </c>
      <c r="D143" s="19" t="s">
        <v>5</v>
      </c>
      <c r="E143" s="19"/>
      <c r="F143" s="20">
        <f>F144</f>
        <v>300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s="30" customFormat="1" ht="31.5" outlineLevel="6">
      <c r="A144" s="5" t="s">
        <v>207</v>
      </c>
      <c r="B144" s="6" t="s">
        <v>140</v>
      </c>
      <c r="C144" s="6" t="s">
        <v>238</v>
      </c>
      <c r="D144" s="6" t="s">
        <v>208</v>
      </c>
      <c r="E144" s="6"/>
      <c r="F144" s="7">
        <f>F145</f>
        <v>300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s="30" customFormat="1" ht="31.5" outlineLevel="6">
      <c r="A145" s="58" t="s">
        <v>211</v>
      </c>
      <c r="B145" s="59" t="s">
        <v>140</v>
      </c>
      <c r="C145" s="59" t="s">
        <v>238</v>
      </c>
      <c r="D145" s="59" t="s">
        <v>212</v>
      </c>
      <c r="E145" s="59"/>
      <c r="F145" s="60">
        <v>300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30" customFormat="1" ht="15.75" outlineLevel="3">
      <c r="A146" s="8" t="s">
        <v>72</v>
      </c>
      <c r="B146" s="9" t="s">
        <v>20</v>
      </c>
      <c r="C146" s="9" t="s">
        <v>6</v>
      </c>
      <c r="D146" s="9" t="s">
        <v>5</v>
      </c>
      <c r="E146" s="9"/>
      <c r="F146" s="10">
        <f>F147+F150+F154</f>
        <v>1005</v>
      </c>
      <c r="G146" s="10" t="e">
        <f>G147+G150+G154+#REF!</f>
        <v>#REF!</v>
      </c>
      <c r="H146" s="10" t="e">
        <f>H147+H150+H154+#REF!</f>
        <v>#REF!</v>
      </c>
      <c r="I146" s="10" t="e">
        <f>I147+I150+I154+#REF!</f>
        <v>#REF!</v>
      </c>
      <c r="J146" s="10" t="e">
        <f>J147+J150+J154+#REF!</f>
        <v>#REF!</v>
      </c>
      <c r="K146" s="10" t="e">
        <f>K147+K150+K154+#REF!</f>
        <v>#REF!</v>
      </c>
      <c r="L146" s="10" t="e">
        <f>L147+L150+L154+#REF!</f>
        <v>#REF!</v>
      </c>
      <c r="M146" s="10" t="e">
        <f>M147+M150+M154+#REF!</f>
        <v>#REF!</v>
      </c>
      <c r="N146" s="10" t="e">
        <f>N147+N150+N154+#REF!</f>
        <v>#REF!</v>
      </c>
      <c r="O146" s="10" t="e">
        <f>O147+O150+O154+#REF!</f>
        <v>#REF!</v>
      </c>
      <c r="P146" s="10" t="e">
        <f>P147+P150+P154+#REF!</f>
        <v>#REF!</v>
      </c>
      <c r="Q146" s="10" t="e">
        <f>Q147+Q150+Q154+#REF!</f>
        <v>#REF!</v>
      </c>
      <c r="R146" s="10" t="e">
        <f>R147+R150+R154+#REF!</f>
        <v>#REF!</v>
      </c>
      <c r="S146" s="10" t="e">
        <f>S147+S150+S154+#REF!</f>
        <v>#REF!</v>
      </c>
      <c r="T146" s="10" t="e">
        <f>T147+T150+T154+#REF!</f>
        <v>#REF!</v>
      </c>
      <c r="U146" s="10" t="e">
        <f>U147+U150+U154+#REF!</f>
        <v>#REF!</v>
      </c>
      <c r="V146" s="10" t="e">
        <f>V147+V150+V154+#REF!</f>
        <v>#REF!</v>
      </c>
    </row>
    <row r="147" spans="1:22" s="30" customFormat="1" ht="33" customHeight="1" outlineLevel="4">
      <c r="A147" s="14" t="s">
        <v>73</v>
      </c>
      <c r="B147" s="12" t="s">
        <v>20</v>
      </c>
      <c r="C147" s="12" t="s">
        <v>21</v>
      </c>
      <c r="D147" s="12" t="s">
        <v>5</v>
      </c>
      <c r="E147" s="12"/>
      <c r="F147" s="13">
        <f>F148+F149</f>
        <v>0</v>
      </c>
      <c r="G147" s="13">
        <f aca="true" t="shared" si="26" ref="G147:V147">G148</f>
        <v>0</v>
      </c>
      <c r="H147" s="13">
        <f t="shared" si="26"/>
        <v>0</v>
      </c>
      <c r="I147" s="13">
        <f t="shared" si="26"/>
        <v>0</v>
      </c>
      <c r="J147" s="13">
        <f t="shared" si="26"/>
        <v>0</v>
      </c>
      <c r="K147" s="13">
        <f t="shared" si="26"/>
        <v>0</v>
      </c>
      <c r="L147" s="13">
        <f t="shared" si="26"/>
        <v>0</v>
      </c>
      <c r="M147" s="13">
        <f t="shared" si="26"/>
        <v>0</v>
      </c>
      <c r="N147" s="13">
        <f t="shared" si="26"/>
        <v>0</v>
      </c>
      <c r="O147" s="13">
        <f t="shared" si="26"/>
        <v>0</v>
      </c>
      <c r="P147" s="13">
        <f t="shared" si="26"/>
        <v>0</v>
      </c>
      <c r="Q147" s="13">
        <f t="shared" si="26"/>
        <v>0</v>
      </c>
      <c r="R147" s="13">
        <f t="shared" si="26"/>
        <v>0</v>
      </c>
      <c r="S147" s="13">
        <f t="shared" si="26"/>
        <v>0</v>
      </c>
      <c r="T147" s="13">
        <f t="shared" si="26"/>
        <v>0</v>
      </c>
      <c r="U147" s="13">
        <f t="shared" si="26"/>
        <v>0</v>
      </c>
      <c r="V147" s="13">
        <f t="shared" si="26"/>
        <v>0</v>
      </c>
    </row>
    <row r="148" spans="1:22" s="30" customFormat="1" ht="31.5" outlineLevel="5">
      <c r="A148" s="5" t="s">
        <v>207</v>
      </c>
      <c r="B148" s="6" t="s">
        <v>20</v>
      </c>
      <c r="C148" s="6" t="s">
        <v>21</v>
      </c>
      <c r="D148" s="6" t="s">
        <v>208</v>
      </c>
      <c r="E148" s="6"/>
      <c r="F148" s="7">
        <f>F149</f>
        <v>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s="30" customFormat="1" ht="31.5" outlineLevel="5">
      <c r="A149" s="58" t="s">
        <v>211</v>
      </c>
      <c r="B149" s="59" t="s">
        <v>20</v>
      </c>
      <c r="C149" s="59" t="s">
        <v>21</v>
      </c>
      <c r="D149" s="59" t="s">
        <v>212</v>
      </c>
      <c r="E149" s="59"/>
      <c r="F149" s="60">
        <v>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s="30" customFormat="1" ht="32.25" customHeight="1" outlineLevel="6">
      <c r="A150" s="14" t="s">
        <v>108</v>
      </c>
      <c r="B150" s="12" t="s">
        <v>20</v>
      </c>
      <c r="C150" s="12" t="s">
        <v>109</v>
      </c>
      <c r="D150" s="12" t="s">
        <v>5</v>
      </c>
      <c r="E150" s="12"/>
      <c r="F150" s="13">
        <f>F151</f>
        <v>300</v>
      </c>
      <c r="G150" s="13">
        <f aca="true" t="shared" si="27" ref="G150:V151">G151</f>
        <v>0</v>
      </c>
      <c r="H150" s="13">
        <f t="shared" si="27"/>
        <v>0</v>
      </c>
      <c r="I150" s="13">
        <f t="shared" si="27"/>
        <v>0</v>
      </c>
      <c r="J150" s="13">
        <f t="shared" si="27"/>
        <v>0</v>
      </c>
      <c r="K150" s="13">
        <f t="shared" si="27"/>
        <v>0</v>
      </c>
      <c r="L150" s="13">
        <f t="shared" si="27"/>
        <v>0</v>
      </c>
      <c r="M150" s="13">
        <f t="shared" si="27"/>
        <v>0</v>
      </c>
      <c r="N150" s="13">
        <f t="shared" si="27"/>
        <v>0</v>
      </c>
      <c r="O150" s="13">
        <f t="shared" si="27"/>
        <v>0</v>
      </c>
      <c r="P150" s="13">
        <f t="shared" si="27"/>
        <v>0</v>
      </c>
      <c r="Q150" s="13">
        <f t="shared" si="27"/>
        <v>0</v>
      </c>
      <c r="R150" s="13">
        <f t="shared" si="27"/>
        <v>0</v>
      </c>
      <c r="S150" s="13">
        <f t="shared" si="27"/>
        <v>0</v>
      </c>
      <c r="T150" s="13">
        <f t="shared" si="27"/>
        <v>0</v>
      </c>
      <c r="U150" s="13">
        <f t="shared" si="27"/>
        <v>0</v>
      </c>
      <c r="V150" s="13">
        <f t="shared" si="27"/>
        <v>0</v>
      </c>
    </row>
    <row r="151" spans="1:22" s="30" customFormat="1" ht="15.75" outlineLevel="4">
      <c r="A151" s="8" t="s">
        <v>74</v>
      </c>
      <c r="B151" s="9" t="s">
        <v>20</v>
      </c>
      <c r="C151" s="9" t="s">
        <v>22</v>
      </c>
      <c r="D151" s="9" t="s">
        <v>5</v>
      </c>
      <c r="E151" s="9"/>
      <c r="F151" s="10">
        <f>F152</f>
        <v>300</v>
      </c>
      <c r="G151" s="7">
        <f t="shared" si="27"/>
        <v>0</v>
      </c>
      <c r="H151" s="7">
        <f t="shared" si="27"/>
        <v>0</v>
      </c>
      <c r="I151" s="7">
        <f t="shared" si="27"/>
        <v>0</v>
      </c>
      <c r="J151" s="7">
        <f t="shared" si="27"/>
        <v>0</v>
      </c>
      <c r="K151" s="7">
        <f t="shared" si="27"/>
        <v>0</v>
      </c>
      <c r="L151" s="7">
        <f t="shared" si="27"/>
        <v>0</v>
      </c>
      <c r="M151" s="7">
        <f t="shared" si="27"/>
        <v>0</v>
      </c>
      <c r="N151" s="7">
        <f t="shared" si="27"/>
        <v>0</v>
      </c>
      <c r="O151" s="7">
        <f t="shared" si="27"/>
        <v>0</v>
      </c>
      <c r="P151" s="7">
        <f t="shared" si="27"/>
        <v>0</v>
      </c>
      <c r="Q151" s="7">
        <f t="shared" si="27"/>
        <v>0</v>
      </c>
      <c r="R151" s="7">
        <f t="shared" si="27"/>
        <v>0</v>
      </c>
      <c r="S151" s="7">
        <f t="shared" si="27"/>
        <v>0</v>
      </c>
      <c r="T151" s="7">
        <f t="shared" si="27"/>
        <v>0</v>
      </c>
      <c r="U151" s="7">
        <f t="shared" si="27"/>
        <v>0</v>
      </c>
      <c r="V151" s="7">
        <f t="shared" si="27"/>
        <v>0</v>
      </c>
    </row>
    <row r="152" spans="1:22" s="30" customFormat="1" ht="31.5" outlineLevel="5">
      <c r="A152" s="5" t="s">
        <v>207</v>
      </c>
      <c r="B152" s="6" t="s">
        <v>20</v>
      </c>
      <c r="C152" s="6" t="s">
        <v>22</v>
      </c>
      <c r="D152" s="6" t="s">
        <v>208</v>
      </c>
      <c r="E152" s="6"/>
      <c r="F152" s="7">
        <f>F153</f>
        <v>300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s="30" customFormat="1" ht="31.5" outlineLevel="5">
      <c r="A153" s="58" t="s">
        <v>211</v>
      </c>
      <c r="B153" s="59" t="s">
        <v>20</v>
      </c>
      <c r="C153" s="59" t="s">
        <v>22</v>
      </c>
      <c r="D153" s="59" t="s">
        <v>212</v>
      </c>
      <c r="E153" s="59"/>
      <c r="F153" s="60">
        <v>300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s="30" customFormat="1" ht="15.75" outlineLevel="5">
      <c r="A154" s="14" t="s">
        <v>76</v>
      </c>
      <c r="B154" s="9" t="s">
        <v>20</v>
      </c>
      <c r="C154" s="9" t="s">
        <v>24</v>
      </c>
      <c r="D154" s="9" t="s">
        <v>5</v>
      </c>
      <c r="E154" s="9"/>
      <c r="F154" s="10">
        <f>F155+F159</f>
        <v>705</v>
      </c>
      <c r="G154" s="10" t="e">
        <f>#REF!</f>
        <v>#REF!</v>
      </c>
      <c r="H154" s="10" t="e">
        <f>#REF!</f>
        <v>#REF!</v>
      </c>
      <c r="I154" s="10" t="e">
        <f>#REF!</f>
        <v>#REF!</v>
      </c>
      <c r="J154" s="10" t="e">
        <f>#REF!</f>
        <v>#REF!</v>
      </c>
      <c r="K154" s="10" t="e">
        <f>#REF!</f>
        <v>#REF!</v>
      </c>
      <c r="L154" s="10" t="e">
        <f>#REF!</f>
        <v>#REF!</v>
      </c>
      <c r="M154" s="10" t="e">
        <f>#REF!</f>
        <v>#REF!</v>
      </c>
      <c r="N154" s="10" t="e">
        <f>#REF!</f>
        <v>#REF!</v>
      </c>
      <c r="O154" s="10" t="e">
        <f>#REF!</f>
        <v>#REF!</v>
      </c>
      <c r="P154" s="10" t="e">
        <f>#REF!</f>
        <v>#REF!</v>
      </c>
      <c r="Q154" s="10" t="e">
        <f>#REF!</f>
        <v>#REF!</v>
      </c>
      <c r="R154" s="10" t="e">
        <f>#REF!</f>
        <v>#REF!</v>
      </c>
      <c r="S154" s="10" t="e">
        <f>#REF!</f>
        <v>#REF!</v>
      </c>
      <c r="T154" s="10" t="e">
        <f>#REF!</f>
        <v>#REF!</v>
      </c>
      <c r="U154" s="10" t="e">
        <f>#REF!</f>
        <v>#REF!</v>
      </c>
      <c r="V154" s="10" t="e">
        <f>#REF!</f>
        <v>#REF!</v>
      </c>
    </row>
    <row r="155" spans="1:22" s="30" customFormat="1" ht="47.25" outlineLevel="5">
      <c r="A155" s="61" t="s">
        <v>241</v>
      </c>
      <c r="B155" s="19" t="s">
        <v>20</v>
      </c>
      <c r="C155" s="19" t="s">
        <v>239</v>
      </c>
      <c r="D155" s="19" t="s">
        <v>5</v>
      </c>
      <c r="E155" s="19"/>
      <c r="F155" s="20">
        <f>F156+F158</f>
        <v>205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s="30" customFormat="1" ht="31.5" outlineLevel="5">
      <c r="A156" s="5" t="s">
        <v>207</v>
      </c>
      <c r="B156" s="6" t="s">
        <v>20</v>
      </c>
      <c r="C156" s="6" t="s">
        <v>239</v>
      </c>
      <c r="D156" s="6" t="s">
        <v>208</v>
      </c>
      <c r="E156" s="6"/>
      <c r="F156" s="7">
        <f>F157</f>
        <v>105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s="30" customFormat="1" ht="31.5" outlineLevel="5">
      <c r="A157" s="58" t="s">
        <v>211</v>
      </c>
      <c r="B157" s="59" t="s">
        <v>20</v>
      </c>
      <c r="C157" s="59" t="s">
        <v>239</v>
      </c>
      <c r="D157" s="59" t="s">
        <v>212</v>
      </c>
      <c r="E157" s="59"/>
      <c r="F157" s="60">
        <v>105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30" customFormat="1" ht="31.5" outlineLevel="5">
      <c r="A158" s="5" t="s">
        <v>242</v>
      </c>
      <c r="B158" s="6" t="s">
        <v>20</v>
      </c>
      <c r="C158" s="6" t="s">
        <v>239</v>
      </c>
      <c r="D158" s="6" t="s">
        <v>240</v>
      </c>
      <c r="E158" s="6"/>
      <c r="F158" s="7">
        <v>100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30" customFormat="1" ht="31.5" outlineLevel="5">
      <c r="A159" s="61" t="s">
        <v>244</v>
      </c>
      <c r="B159" s="19" t="s">
        <v>20</v>
      </c>
      <c r="C159" s="19" t="s">
        <v>243</v>
      </c>
      <c r="D159" s="19" t="s">
        <v>5</v>
      </c>
      <c r="E159" s="19"/>
      <c r="F159" s="20">
        <f>F160</f>
        <v>500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30" customFormat="1" ht="31.5" outlineLevel="5">
      <c r="A160" s="5" t="s">
        <v>207</v>
      </c>
      <c r="B160" s="6" t="s">
        <v>20</v>
      </c>
      <c r="C160" s="6" t="s">
        <v>243</v>
      </c>
      <c r="D160" s="6" t="s">
        <v>208</v>
      </c>
      <c r="E160" s="6"/>
      <c r="F160" s="7">
        <f>F161</f>
        <v>500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30" customFormat="1" ht="31.5" outlineLevel="5">
      <c r="A161" s="58" t="s">
        <v>211</v>
      </c>
      <c r="B161" s="59" t="s">
        <v>20</v>
      </c>
      <c r="C161" s="59" t="s">
        <v>243</v>
      </c>
      <c r="D161" s="59" t="s">
        <v>212</v>
      </c>
      <c r="E161" s="59"/>
      <c r="F161" s="60">
        <v>500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18.75" outlineLevel="6">
      <c r="A162" s="16" t="s">
        <v>156</v>
      </c>
      <c r="B162" s="17" t="s">
        <v>122</v>
      </c>
      <c r="C162" s="17" t="s">
        <v>6</v>
      </c>
      <c r="D162" s="17" t="s">
        <v>5</v>
      </c>
      <c r="E162" s="17"/>
      <c r="F162" s="18">
        <f>F163</f>
        <v>1868.8500000000001</v>
      </c>
      <c r="G162" s="18" t="e">
        <f>#REF!+G163</f>
        <v>#REF!</v>
      </c>
      <c r="H162" s="18" t="e">
        <f>#REF!+H163</f>
        <v>#REF!</v>
      </c>
      <c r="I162" s="18" t="e">
        <f>#REF!+I163</f>
        <v>#REF!</v>
      </c>
      <c r="J162" s="18" t="e">
        <f>#REF!+J163</f>
        <v>#REF!</v>
      </c>
      <c r="K162" s="18" t="e">
        <f>#REF!+K163</f>
        <v>#REF!</v>
      </c>
      <c r="L162" s="18" t="e">
        <f>#REF!+L163</f>
        <v>#REF!</v>
      </c>
      <c r="M162" s="18" t="e">
        <f>#REF!+M163</f>
        <v>#REF!</v>
      </c>
      <c r="N162" s="18" t="e">
        <f>#REF!+N163</f>
        <v>#REF!</v>
      </c>
      <c r="O162" s="18" t="e">
        <f>#REF!+O163</f>
        <v>#REF!</v>
      </c>
      <c r="P162" s="18" t="e">
        <f>#REF!+P163</f>
        <v>#REF!</v>
      </c>
      <c r="Q162" s="18" t="e">
        <f>#REF!+Q163</f>
        <v>#REF!</v>
      </c>
      <c r="R162" s="18" t="e">
        <f>#REF!+R163</f>
        <v>#REF!</v>
      </c>
      <c r="S162" s="18" t="e">
        <f>#REF!+S163</f>
        <v>#REF!</v>
      </c>
      <c r="T162" s="18" t="e">
        <f>#REF!+T163</f>
        <v>#REF!</v>
      </c>
      <c r="U162" s="18" t="e">
        <f>#REF!+U163</f>
        <v>#REF!</v>
      </c>
      <c r="V162" s="18" t="e">
        <f>#REF!+V163</f>
        <v>#REF!</v>
      </c>
    </row>
    <row r="163" spans="1:22" s="30" customFormat="1" ht="17.25" customHeight="1" outlineLevel="3">
      <c r="A163" s="8" t="s">
        <v>75</v>
      </c>
      <c r="B163" s="9" t="s">
        <v>23</v>
      </c>
      <c r="C163" s="9" t="s">
        <v>6</v>
      </c>
      <c r="D163" s="9" t="s">
        <v>5</v>
      </c>
      <c r="E163" s="9"/>
      <c r="F163" s="10">
        <f>F164+F171</f>
        <v>1868.8500000000001</v>
      </c>
      <c r="G163" s="10">
        <f aca="true" t="shared" si="28" ref="G163:V163">G164+G171</f>
        <v>0</v>
      </c>
      <c r="H163" s="10">
        <f t="shared" si="28"/>
        <v>0</v>
      </c>
      <c r="I163" s="10">
        <f t="shared" si="28"/>
        <v>0</v>
      </c>
      <c r="J163" s="10">
        <f t="shared" si="28"/>
        <v>0</v>
      </c>
      <c r="K163" s="10">
        <f t="shared" si="28"/>
        <v>0</v>
      </c>
      <c r="L163" s="10">
        <f t="shared" si="28"/>
        <v>0</v>
      </c>
      <c r="M163" s="10">
        <f t="shared" si="28"/>
        <v>0</v>
      </c>
      <c r="N163" s="10">
        <f t="shared" si="28"/>
        <v>0</v>
      </c>
      <c r="O163" s="10">
        <f t="shared" si="28"/>
        <v>0</v>
      </c>
      <c r="P163" s="10">
        <f t="shared" si="28"/>
        <v>0</v>
      </c>
      <c r="Q163" s="10">
        <f t="shared" si="28"/>
        <v>0</v>
      </c>
      <c r="R163" s="10">
        <f t="shared" si="28"/>
        <v>0</v>
      </c>
      <c r="S163" s="10">
        <f t="shared" si="28"/>
        <v>0</v>
      </c>
      <c r="T163" s="10">
        <f t="shared" si="28"/>
        <v>0</v>
      </c>
      <c r="U163" s="10">
        <f t="shared" si="28"/>
        <v>0</v>
      </c>
      <c r="V163" s="10">
        <f t="shared" si="28"/>
        <v>0</v>
      </c>
    </row>
    <row r="164" spans="1:22" s="30" customFormat="1" ht="34.5" customHeight="1" outlineLevel="3">
      <c r="A164" s="14" t="s">
        <v>147</v>
      </c>
      <c r="B164" s="12" t="s">
        <v>23</v>
      </c>
      <c r="C164" s="12" t="s">
        <v>146</v>
      </c>
      <c r="D164" s="12" t="s">
        <v>5</v>
      </c>
      <c r="E164" s="12"/>
      <c r="F164" s="13">
        <f>F165+F168</f>
        <v>718.2</v>
      </c>
      <c r="G164" s="13">
        <f aca="true" t="shared" si="29" ref="G164:V164">G165</f>
        <v>0</v>
      </c>
      <c r="H164" s="13">
        <f t="shared" si="29"/>
        <v>0</v>
      </c>
      <c r="I164" s="13">
        <f t="shared" si="29"/>
        <v>0</v>
      </c>
      <c r="J164" s="13">
        <f t="shared" si="29"/>
        <v>0</v>
      </c>
      <c r="K164" s="13">
        <f t="shared" si="29"/>
        <v>0</v>
      </c>
      <c r="L164" s="13">
        <f t="shared" si="29"/>
        <v>0</v>
      </c>
      <c r="M164" s="13">
        <f t="shared" si="29"/>
        <v>0</v>
      </c>
      <c r="N164" s="13">
        <f t="shared" si="29"/>
        <v>0</v>
      </c>
      <c r="O164" s="13">
        <f t="shared" si="29"/>
        <v>0</v>
      </c>
      <c r="P164" s="13">
        <f t="shared" si="29"/>
        <v>0</v>
      </c>
      <c r="Q164" s="13">
        <f t="shared" si="29"/>
        <v>0</v>
      </c>
      <c r="R164" s="13">
        <f t="shared" si="29"/>
        <v>0</v>
      </c>
      <c r="S164" s="13">
        <f t="shared" si="29"/>
        <v>0</v>
      </c>
      <c r="T164" s="13">
        <f t="shared" si="29"/>
        <v>0</v>
      </c>
      <c r="U164" s="13">
        <f t="shared" si="29"/>
        <v>0</v>
      </c>
      <c r="V164" s="13">
        <f t="shared" si="29"/>
        <v>0</v>
      </c>
    </row>
    <row r="165" spans="1:22" s="30" customFormat="1" ht="31.5" outlineLevel="5">
      <c r="A165" s="5" t="s">
        <v>206</v>
      </c>
      <c r="B165" s="6" t="s">
        <v>23</v>
      </c>
      <c r="C165" s="6" t="s">
        <v>146</v>
      </c>
      <c r="D165" s="6" t="s">
        <v>205</v>
      </c>
      <c r="E165" s="6"/>
      <c r="F165" s="7">
        <f>F166+F167</f>
        <v>529.5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30" customFormat="1" ht="15.75" outlineLevel="5">
      <c r="A166" s="58" t="s">
        <v>202</v>
      </c>
      <c r="B166" s="59" t="s">
        <v>23</v>
      </c>
      <c r="C166" s="59" t="s">
        <v>146</v>
      </c>
      <c r="D166" s="59" t="s">
        <v>201</v>
      </c>
      <c r="E166" s="59"/>
      <c r="F166" s="60">
        <v>527.5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30" customFormat="1" ht="31.5" outlineLevel="5">
      <c r="A167" s="58" t="s">
        <v>203</v>
      </c>
      <c r="B167" s="59" t="s">
        <v>23</v>
      </c>
      <c r="C167" s="59" t="s">
        <v>146</v>
      </c>
      <c r="D167" s="59" t="s">
        <v>204</v>
      </c>
      <c r="E167" s="59"/>
      <c r="F167" s="60">
        <v>2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30" customFormat="1" ht="31.5" outlineLevel="5">
      <c r="A168" s="5" t="s">
        <v>207</v>
      </c>
      <c r="B168" s="6" t="s">
        <v>23</v>
      </c>
      <c r="C168" s="6" t="s">
        <v>146</v>
      </c>
      <c r="D168" s="6" t="s">
        <v>208</v>
      </c>
      <c r="E168" s="6"/>
      <c r="F168" s="7">
        <f>F169+F170</f>
        <v>188.7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5">
      <c r="A169" s="58" t="s">
        <v>209</v>
      </c>
      <c r="B169" s="59" t="s">
        <v>23</v>
      </c>
      <c r="C169" s="59" t="s">
        <v>146</v>
      </c>
      <c r="D169" s="59" t="s">
        <v>210</v>
      </c>
      <c r="E169" s="59"/>
      <c r="F169" s="60">
        <v>21.6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31.5" outlineLevel="5">
      <c r="A170" s="58" t="s">
        <v>211</v>
      </c>
      <c r="B170" s="59" t="s">
        <v>23</v>
      </c>
      <c r="C170" s="59" t="s">
        <v>146</v>
      </c>
      <c r="D170" s="59" t="s">
        <v>212</v>
      </c>
      <c r="E170" s="59"/>
      <c r="F170" s="60">
        <v>167.1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30" customFormat="1" ht="15.75" outlineLevel="4">
      <c r="A171" s="14" t="s">
        <v>76</v>
      </c>
      <c r="B171" s="12" t="s">
        <v>23</v>
      </c>
      <c r="C171" s="12" t="s">
        <v>24</v>
      </c>
      <c r="D171" s="12" t="s">
        <v>5</v>
      </c>
      <c r="E171" s="12"/>
      <c r="F171" s="13">
        <f>F172+F174</f>
        <v>1150.65</v>
      </c>
      <c r="G171" s="13">
        <f aca="true" t="shared" si="30" ref="G171:V171">G172</f>
        <v>0</v>
      </c>
      <c r="H171" s="13">
        <f t="shared" si="30"/>
        <v>0</v>
      </c>
      <c r="I171" s="13">
        <f t="shared" si="30"/>
        <v>0</v>
      </c>
      <c r="J171" s="13">
        <f t="shared" si="30"/>
        <v>0</v>
      </c>
      <c r="K171" s="13">
        <f t="shared" si="30"/>
        <v>0</v>
      </c>
      <c r="L171" s="13">
        <f t="shared" si="30"/>
        <v>0</v>
      </c>
      <c r="M171" s="13">
        <f t="shared" si="30"/>
        <v>0</v>
      </c>
      <c r="N171" s="13">
        <f t="shared" si="30"/>
        <v>0</v>
      </c>
      <c r="O171" s="13">
        <f t="shared" si="30"/>
        <v>0</v>
      </c>
      <c r="P171" s="13">
        <f t="shared" si="30"/>
        <v>0</v>
      </c>
      <c r="Q171" s="13">
        <f t="shared" si="30"/>
        <v>0</v>
      </c>
      <c r="R171" s="13">
        <f t="shared" si="30"/>
        <v>0</v>
      </c>
      <c r="S171" s="13">
        <f t="shared" si="30"/>
        <v>0</v>
      </c>
      <c r="T171" s="13">
        <f t="shared" si="30"/>
        <v>0</v>
      </c>
      <c r="U171" s="13">
        <f t="shared" si="30"/>
        <v>0</v>
      </c>
      <c r="V171" s="13">
        <f t="shared" si="30"/>
        <v>0</v>
      </c>
    </row>
    <row r="172" spans="1:22" s="30" customFormat="1" ht="31.5" outlineLevel="5">
      <c r="A172" s="61" t="s">
        <v>248</v>
      </c>
      <c r="B172" s="19" t="s">
        <v>23</v>
      </c>
      <c r="C172" s="19" t="s">
        <v>245</v>
      </c>
      <c r="D172" s="19" t="s">
        <v>5</v>
      </c>
      <c r="E172" s="19"/>
      <c r="F172" s="20">
        <f>F173</f>
        <v>540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15.75" outlineLevel="5">
      <c r="A173" s="5" t="s">
        <v>249</v>
      </c>
      <c r="B173" s="6" t="s">
        <v>23</v>
      </c>
      <c r="C173" s="6" t="s">
        <v>245</v>
      </c>
      <c r="D173" s="6" t="s">
        <v>246</v>
      </c>
      <c r="E173" s="6"/>
      <c r="F173" s="7">
        <v>540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30" customFormat="1" ht="31.5" outlineLevel="5">
      <c r="A174" s="61" t="s">
        <v>281</v>
      </c>
      <c r="B174" s="19" t="s">
        <v>23</v>
      </c>
      <c r="C174" s="19" t="s">
        <v>247</v>
      </c>
      <c r="D174" s="19" t="s">
        <v>5</v>
      </c>
      <c r="E174" s="19"/>
      <c r="F174" s="20">
        <f>F175</f>
        <v>610.65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30" customFormat="1" ht="15.75" outlineLevel="5">
      <c r="A175" s="5" t="s">
        <v>249</v>
      </c>
      <c r="B175" s="6" t="s">
        <v>23</v>
      </c>
      <c r="C175" s="6" t="s">
        <v>247</v>
      </c>
      <c r="D175" s="6" t="s">
        <v>246</v>
      </c>
      <c r="E175" s="6"/>
      <c r="F175" s="7">
        <v>610.65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30" customFormat="1" ht="18.75" outlineLevel="6">
      <c r="A176" s="16" t="s">
        <v>121</v>
      </c>
      <c r="B176" s="17" t="s">
        <v>120</v>
      </c>
      <c r="C176" s="17" t="s">
        <v>6</v>
      </c>
      <c r="D176" s="17" t="s">
        <v>5</v>
      </c>
      <c r="E176" s="17"/>
      <c r="F176" s="18">
        <f>F186+F249+F263+F244+F180</f>
        <v>344220.2</v>
      </c>
      <c r="G176" s="18" t="e">
        <f>#REF!+G186+G249+G263</f>
        <v>#REF!</v>
      </c>
      <c r="H176" s="18" t="e">
        <f>#REF!+H186+H249+H263</f>
        <v>#REF!</v>
      </c>
      <c r="I176" s="18" t="e">
        <f>#REF!+I186+I249+I263</f>
        <v>#REF!</v>
      </c>
      <c r="J176" s="18" t="e">
        <f>#REF!+J186+J249+J263</f>
        <v>#REF!</v>
      </c>
      <c r="K176" s="18" t="e">
        <f>#REF!+K186+K249+K263</f>
        <v>#REF!</v>
      </c>
      <c r="L176" s="18" t="e">
        <f>#REF!+L186+L249+L263</f>
        <v>#REF!</v>
      </c>
      <c r="M176" s="18" t="e">
        <f>#REF!+M186+M249+M263</f>
        <v>#REF!</v>
      </c>
      <c r="N176" s="18" t="e">
        <f>#REF!+N186+N249+N263</f>
        <v>#REF!</v>
      </c>
      <c r="O176" s="18" t="e">
        <f>#REF!+O186+O249+O263</f>
        <v>#REF!</v>
      </c>
      <c r="P176" s="18" t="e">
        <f>#REF!+P186+P249+P263</f>
        <v>#REF!</v>
      </c>
      <c r="Q176" s="18" t="e">
        <f>#REF!+Q186+Q249+Q263</f>
        <v>#REF!</v>
      </c>
      <c r="R176" s="18" t="e">
        <f>#REF!+R186+R249+R263</f>
        <v>#REF!</v>
      </c>
      <c r="S176" s="18" t="e">
        <f>#REF!+S186+S249+S263</f>
        <v>#REF!</v>
      </c>
      <c r="T176" s="18" t="e">
        <f>#REF!+T186+T249+T263</f>
        <v>#REF!</v>
      </c>
      <c r="U176" s="18" t="e">
        <f>#REF!+U186+U249+U263</f>
        <v>#REF!</v>
      </c>
      <c r="V176" s="18" t="e">
        <f>#REF!+V186+V249+V263</f>
        <v>#REF!</v>
      </c>
    </row>
    <row r="177" spans="1:22" s="77" customFormat="1" ht="19.5" outlineLevel="6">
      <c r="A177" s="78" t="s">
        <v>76</v>
      </c>
      <c r="B177" s="79" t="s">
        <v>120</v>
      </c>
      <c r="C177" s="79" t="s">
        <v>6</v>
      </c>
      <c r="D177" s="79" t="s">
        <v>5</v>
      </c>
      <c r="E177" s="79"/>
      <c r="F177" s="80">
        <f>F178+F211+F245</f>
        <v>134892.9</v>
      </c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</row>
    <row r="178" spans="1:22" s="30" customFormat="1" ht="15.75" outlineLevel="6">
      <c r="A178" s="81" t="s">
        <v>295</v>
      </c>
      <c r="B178" s="9" t="s">
        <v>120</v>
      </c>
      <c r="C178" s="9" t="s">
        <v>6</v>
      </c>
      <c r="D178" s="9" t="s">
        <v>5</v>
      </c>
      <c r="E178" s="9"/>
      <c r="F178" s="10">
        <f>F179+F188+F251</f>
        <v>125893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30" customFormat="1" ht="31.5" outlineLevel="6">
      <c r="A179" s="81" t="s">
        <v>296</v>
      </c>
      <c r="B179" s="9" t="s">
        <v>42</v>
      </c>
      <c r="C179" s="9" t="s">
        <v>6</v>
      </c>
      <c r="D179" s="9" t="s">
        <v>5</v>
      </c>
      <c r="E179" s="9"/>
      <c r="F179" s="10">
        <f>F181</f>
        <v>52822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30" customFormat="1" ht="15.75" outlineLevel="6">
      <c r="A180" s="81" t="s">
        <v>90</v>
      </c>
      <c r="B180" s="9" t="s">
        <v>42</v>
      </c>
      <c r="C180" s="9" t="s">
        <v>6</v>
      </c>
      <c r="D180" s="9" t="s">
        <v>5</v>
      </c>
      <c r="E180" s="9"/>
      <c r="F180" s="10">
        <f>F181</f>
        <v>52822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30" customFormat="1" ht="15.75" outlineLevel="6">
      <c r="A181" s="14" t="s">
        <v>135</v>
      </c>
      <c r="B181" s="12" t="s">
        <v>42</v>
      </c>
      <c r="C181" s="12" t="s">
        <v>6</v>
      </c>
      <c r="D181" s="12" t="s">
        <v>5</v>
      </c>
      <c r="E181" s="12"/>
      <c r="F181" s="13">
        <f>F182</f>
        <v>52822</v>
      </c>
      <c r="G181" s="13">
        <f aca="true" t="shared" si="31" ref="G181:V181">G182</f>
        <v>0</v>
      </c>
      <c r="H181" s="13">
        <f t="shared" si="31"/>
        <v>0</v>
      </c>
      <c r="I181" s="13">
        <f t="shared" si="31"/>
        <v>0</v>
      </c>
      <c r="J181" s="13">
        <f t="shared" si="31"/>
        <v>0</v>
      </c>
      <c r="K181" s="13">
        <f t="shared" si="31"/>
        <v>0</v>
      </c>
      <c r="L181" s="13">
        <f t="shared" si="31"/>
        <v>0</v>
      </c>
      <c r="M181" s="13">
        <f t="shared" si="31"/>
        <v>0</v>
      </c>
      <c r="N181" s="13">
        <f t="shared" si="31"/>
        <v>0</v>
      </c>
      <c r="O181" s="13">
        <f t="shared" si="31"/>
        <v>0</v>
      </c>
      <c r="P181" s="13">
        <f t="shared" si="31"/>
        <v>0</v>
      </c>
      <c r="Q181" s="13">
        <f t="shared" si="31"/>
        <v>0</v>
      </c>
      <c r="R181" s="13">
        <f t="shared" si="31"/>
        <v>0</v>
      </c>
      <c r="S181" s="13">
        <f t="shared" si="31"/>
        <v>0</v>
      </c>
      <c r="T181" s="13">
        <f t="shared" si="31"/>
        <v>0</v>
      </c>
      <c r="U181" s="13">
        <f t="shared" si="31"/>
        <v>0</v>
      </c>
      <c r="V181" s="13">
        <f t="shared" si="31"/>
        <v>0</v>
      </c>
    </row>
    <row r="182" spans="1:22" s="30" customFormat="1" ht="15.75" outlineLevel="6">
      <c r="A182" s="61" t="s">
        <v>88</v>
      </c>
      <c r="B182" s="19" t="s">
        <v>42</v>
      </c>
      <c r="C182" s="19" t="s">
        <v>6</v>
      </c>
      <c r="D182" s="19" t="s">
        <v>5</v>
      </c>
      <c r="E182" s="19"/>
      <c r="F182" s="20">
        <f>F184+F185</f>
        <v>52822</v>
      </c>
      <c r="G182" s="7">
        <f aca="true" t="shared" si="32" ref="G182:V182">G184</f>
        <v>0</v>
      </c>
      <c r="H182" s="7">
        <f t="shared" si="32"/>
        <v>0</v>
      </c>
      <c r="I182" s="7">
        <f t="shared" si="32"/>
        <v>0</v>
      </c>
      <c r="J182" s="7">
        <f t="shared" si="32"/>
        <v>0</v>
      </c>
      <c r="K182" s="7">
        <f t="shared" si="32"/>
        <v>0</v>
      </c>
      <c r="L182" s="7">
        <f t="shared" si="32"/>
        <v>0</v>
      </c>
      <c r="M182" s="7">
        <f t="shared" si="32"/>
        <v>0</v>
      </c>
      <c r="N182" s="7">
        <f t="shared" si="32"/>
        <v>0</v>
      </c>
      <c r="O182" s="7">
        <f t="shared" si="32"/>
        <v>0</v>
      </c>
      <c r="P182" s="7">
        <f t="shared" si="32"/>
        <v>0</v>
      </c>
      <c r="Q182" s="7">
        <f t="shared" si="32"/>
        <v>0</v>
      </c>
      <c r="R182" s="7">
        <f t="shared" si="32"/>
        <v>0</v>
      </c>
      <c r="S182" s="7">
        <f t="shared" si="32"/>
        <v>0</v>
      </c>
      <c r="T182" s="7">
        <f t="shared" si="32"/>
        <v>0</v>
      </c>
      <c r="U182" s="7">
        <f t="shared" si="32"/>
        <v>0</v>
      </c>
      <c r="V182" s="7">
        <f t="shared" si="32"/>
        <v>0</v>
      </c>
    </row>
    <row r="183" spans="1:22" s="30" customFormat="1" ht="15.75" outlineLevel="6">
      <c r="A183" s="5" t="s">
        <v>250</v>
      </c>
      <c r="B183" s="6" t="s">
        <v>42</v>
      </c>
      <c r="C183" s="6" t="s">
        <v>6</v>
      </c>
      <c r="D183" s="6" t="s">
        <v>5</v>
      </c>
      <c r="E183" s="6"/>
      <c r="F183" s="7">
        <f>F184+F185</f>
        <v>52822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47.25" outlineLevel="6">
      <c r="A184" s="67" t="s">
        <v>181</v>
      </c>
      <c r="B184" s="59" t="s">
        <v>42</v>
      </c>
      <c r="C184" s="59" t="s">
        <v>43</v>
      </c>
      <c r="D184" s="59" t="s">
        <v>182</v>
      </c>
      <c r="E184" s="59"/>
      <c r="F184" s="60">
        <v>52822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15.75" outlineLevel="6">
      <c r="A185" s="68" t="s">
        <v>183</v>
      </c>
      <c r="B185" s="59" t="s">
        <v>42</v>
      </c>
      <c r="C185" s="59" t="s">
        <v>301</v>
      </c>
      <c r="D185" s="59" t="s">
        <v>184</v>
      </c>
      <c r="E185" s="59"/>
      <c r="F185" s="60"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30" customFormat="1" ht="15.75" outlineLevel="6">
      <c r="A186" s="8" t="s">
        <v>89</v>
      </c>
      <c r="B186" s="9" t="s">
        <v>44</v>
      </c>
      <c r="C186" s="9" t="s">
        <v>6</v>
      </c>
      <c r="D186" s="9" t="s">
        <v>5</v>
      </c>
      <c r="E186" s="9"/>
      <c r="F186" s="10">
        <f>F190+F203+F220+F232+F237+F216</f>
        <v>270319</v>
      </c>
      <c r="G186" s="10" t="e">
        <f>#REF!+G203+G220+#REF!+G232+G237+#REF!</f>
        <v>#REF!</v>
      </c>
      <c r="H186" s="10" t="e">
        <f>#REF!+H203+H220+#REF!+H232+H237+#REF!</f>
        <v>#REF!</v>
      </c>
      <c r="I186" s="10" t="e">
        <f>#REF!+I203+I220+#REF!+I232+I237+#REF!</f>
        <v>#REF!</v>
      </c>
      <c r="J186" s="10" t="e">
        <f>#REF!+J203+J220+#REF!+J232+J237+#REF!</f>
        <v>#REF!</v>
      </c>
      <c r="K186" s="10" t="e">
        <f>#REF!+K203+K220+#REF!+K232+K237+#REF!</f>
        <v>#REF!</v>
      </c>
      <c r="L186" s="10" t="e">
        <f>#REF!+L203+L220+#REF!+L232+L237+#REF!</f>
        <v>#REF!</v>
      </c>
      <c r="M186" s="10" t="e">
        <f>#REF!+M203+M220+#REF!+M232+M237+#REF!</f>
        <v>#REF!</v>
      </c>
      <c r="N186" s="10" t="e">
        <f>#REF!+N203+N220+#REF!+N232+N237+#REF!</f>
        <v>#REF!</v>
      </c>
      <c r="O186" s="10" t="e">
        <f>#REF!+O203+O220+#REF!+O232+O237+#REF!</f>
        <v>#REF!</v>
      </c>
      <c r="P186" s="10" t="e">
        <f>#REF!+P203+P220+#REF!+P232+P237+#REF!</f>
        <v>#REF!</v>
      </c>
      <c r="Q186" s="10" t="e">
        <f>#REF!+Q203+Q220+#REF!+Q232+Q237+#REF!</f>
        <v>#REF!</v>
      </c>
      <c r="R186" s="10" t="e">
        <f>#REF!+R203+R220+#REF!+R232+R237+#REF!</f>
        <v>#REF!</v>
      </c>
      <c r="S186" s="10" t="e">
        <f>#REF!+S203+S220+#REF!+S232+S237+#REF!</f>
        <v>#REF!</v>
      </c>
      <c r="T186" s="10" t="e">
        <f>#REF!+T203+T220+#REF!+T232+T237+#REF!</f>
        <v>#REF!</v>
      </c>
      <c r="U186" s="10" t="e">
        <f>#REF!+U203+U220+#REF!+U232+U237+#REF!</f>
        <v>#REF!</v>
      </c>
      <c r="V186" s="10" t="e">
        <f>#REF!+V203+V220+#REF!+V232+V237+#REF!</f>
        <v>#REF!</v>
      </c>
    </row>
    <row r="187" spans="1:22" s="77" customFormat="1" ht="15.75" outlineLevel="6">
      <c r="A187" s="21" t="s">
        <v>76</v>
      </c>
      <c r="B187" s="9" t="s">
        <v>44</v>
      </c>
      <c r="C187" s="9" t="s">
        <v>6</v>
      </c>
      <c r="D187" s="9" t="s">
        <v>5</v>
      </c>
      <c r="E187" s="12"/>
      <c r="F187" s="13">
        <f>F188+F211</f>
        <v>79970.9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30" customFormat="1" ht="15.75" outlineLevel="6">
      <c r="A188" s="24" t="s">
        <v>295</v>
      </c>
      <c r="B188" s="12" t="s">
        <v>44</v>
      </c>
      <c r="C188" s="12" t="s">
        <v>6</v>
      </c>
      <c r="D188" s="12" t="s">
        <v>5</v>
      </c>
      <c r="E188" s="12"/>
      <c r="F188" s="13">
        <f>F189+F206</f>
        <v>71071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30" customFormat="1" ht="15.75" outlineLevel="6">
      <c r="A189" s="24" t="s">
        <v>297</v>
      </c>
      <c r="B189" s="12" t="s">
        <v>44</v>
      </c>
      <c r="C189" s="12" t="s">
        <v>6</v>
      </c>
      <c r="D189" s="12" t="s">
        <v>5</v>
      </c>
      <c r="E189" s="12"/>
      <c r="F189" s="13">
        <f>F191</f>
        <v>51395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30" customFormat="1" ht="31.5" outlineLevel="6">
      <c r="A190" s="24" t="s">
        <v>136</v>
      </c>
      <c r="B190" s="12" t="s">
        <v>44</v>
      </c>
      <c r="C190" s="12" t="s">
        <v>6</v>
      </c>
      <c r="D190" s="12" t="s">
        <v>5</v>
      </c>
      <c r="E190" s="12"/>
      <c r="F190" s="13">
        <f>F191</f>
        <v>51395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30" customFormat="1" ht="15.75" outlineLevel="6">
      <c r="A191" s="61" t="s">
        <v>88</v>
      </c>
      <c r="B191" s="19" t="s">
        <v>44</v>
      </c>
      <c r="C191" s="19" t="s">
        <v>6</v>
      </c>
      <c r="D191" s="19" t="s">
        <v>5</v>
      </c>
      <c r="E191" s="19"/>
      <c r="F191" s="20">
        <f>F192+F194+F197+F200</f>
        <v>51395</v>
      </c>
      <c r="G191" s="7">
        <f aca="true" t="shared" si="33" ref="G191:V191">G192</f>
        <v>0</v>
      </c>
      <c r="H191" s="7">
        <f t="shared" si="33"/>
        <v>0</v>
      </c>
      <c r="I191" s="7">
        <f t="shared" si="33"/>
        <v>0</v>
      </c>
      <c r="J191" s="7">
        <f t="shared" si="33"/>
        <v>0</v>
      </c>
      <c r="K191" s="7">
        <f t="shared" si="33"/>
        <v>0</v>
      </c>
      <c r="L191" s="7">
        <f t="shared" si="33"/>
        <v>0</v>
      </c>
      <c r="M191" s="7">
        <f t="shared" si="33"/>
        <v>0</v>
      </c>
      <c r="N191" s="7">
        <f t="shared" si="33"/>
        <v>0</v>
      </c>
      <c r="O191" s="7">
        <f t="shared" si="33"/>
        <v>0</v>
      </c>
      <c r="P191" s="7">
        <f t="shared" si="33"/>
        <v>0</v>
      </c>
      <c r="Q191" s="7">
        <f t="shared" si="33"/>
        <v>0</v>
      </c>
      <c r="R191" s="7">
        <f t="shared" si="33"/>
        <v>0</v>
      </c>
      <c r="S191" s="7">
        <f t="shared" si="33"/>
        <v>0</v>
      </c>
      <c r="T191" s="7">
        <f t="shared" si="33"/>
        <v>0</v>
      </c>
      <c r="U191" s="7">
        <f t="shared" si="33"/>
        <v>0</v>
      </c>
      <c r="V191" s="7">
        <f t="shared" si="33"/>
        <v>0</v>
      </c>
    </row>
    <row r="192" spans="1:22" s="30" customFormat="1" ht="15.75" outlineLevel="6">
      <c r="A192" s="5" t="s">
        <v>227</v>
      </c>
      <c r="B192" s="6" t="s">
        <v>44</v>
      </c>
      <c r="C192" s="6" t="s">
        <v>45</v>
      </c>
      <c r="D192" s="6" t="s">
        <v>228</v>
      </c>
      <c r="E192" s="6"/>
      <c r="F192" s="7">
        <f>F193</f>
        <v>300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31.5" outlineLevel="6">
      <c r="A193" s="58" t="s">
        <v>203</v>
      </c>
      <c r="B193" s="59" t="s">
        <v>44</v>
      </c>
      <c r="C193" s="59" t="s">
        <v>45</v>
      </c>
      <c r="D193" s="59" t="s">
        <v>230</v>
      </c>
      <c r="E193" s="59"/>
      <c r="F193" s="60">
        <v>300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30" customFormat="1" ht="31.5" outlineLevel="6">
      <c r="A194" s="5" t="s">
        <v>207</v>
      </c>
      <c r="B194" s="6" t="s">
        <v>44</v>
      </c>
      <c r="C194" s="6" t="s">
        <v>45</v>
      </c>
      <c r="D194" s="6" t="s">
        <v>208</v>
      </c>
      <c r="E194" s="6"/>
      <c r="F194" s="7">
        <f>F195+F196</f>
        <v>29451.6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30" customFormat="1" ht="31.5" outlineLevel="6">
      <c r="A195" s="58" t="s">
        <v>209</v>
      </c>
      <c r="B195" s="59" t="s">
        <v>44</v>
      </c>
      <c r="C195" s="59" t="s">
        <v>45</v>
      </c>
      <c r="D195" s="59" t="s">
        <v>210</v>
      </c>
      <c r="E195" s="59"/>
      <c r="F195" s="60">
        <v>500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30" customFormat="1" ht="31.5" outlineLevel="6">
      <c r="A196" s="58" t="s">
        <v>211</v>
      </c>
      <c r="B196" s="59" t="s">
        <v>44</v>
      </c>
      <c r="C196" s="59" t="s">
        <v>45</v>
      </c>
      <c r="D196" s="59" t="s">
        <v>212</v>
      </c>
      <c r="E196" s="59"/>
      <c r="F196" s="60">
        <v>28951.6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30" customFormat="1" ht="15.75" outlineLevel="6">
      <c r="A197" s="5" t="s">
        <v>250</v>
      </c>
      <c r="B197" s="6" t="s">
        <v>44</v>
      </c>
      <c r="C197" s="6" t="s">
        <v>45</v>
      </c>
      <c r="D197" s="6" t="s">
        <v>251</v>
      </c>
      <c r="E197" s="6"/>
      <c r="F197" s="7">
        <f>F198+F199</f>
        <v>19174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30" customFormat="1" ht="47.25" outlineLevel="6">
      <c r="A198" s="67" t="s">
        <v>181</v>
      </c>
      <c r="B198" s="59" t="s">
        <v>44</v>
      </c>
      <c r="C198" s="59" t="s">
        <v>45</v>
      </c>
      <c r="D198" s="59" t="s">
        <v>182</v>
      </c>
      <c r="E198" s="59"/>
      <c r="F198" s="60">
        <v>19174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30" customFormat="1" ht="15.75" outlineLevel="6">
      <c r="A199" s="68" t="s">
        <v>183</v>
      </c>
      <c r="B199" s="59" t="s">
        <v>44</v>
      </c>
      <c r="C199" s="59" t="s">
        <v>255</v>
      </c>
      <c r="D199" s="59" t="s">
        <v>184</v>
      </c>
      <c r="E199" s="59"/>
      <c r="F199" s="60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30" customFormat="1" ht="15.75" outlineLevel="6">
      <c r="A200" s="5" t="s">
        <v>213</v>
      </c>
      <c r="B200" s="6" t="s">
        <v>44</v>
      </c>
      <c r="C200" s="6" t="s">
        <v>45</v>
      </c>
      <c r="D200" s="6" t="s">
        <v>214</v>
      </c>
      <c r="E200" s="6"/>
      <c r="F200" s="7">
        <f>F201+F202</f>
        <v>2469.4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30" customFormat="1" ht="31.5" outlineLevel="6">
      <c r="A201" s="58" t="s">
        <v>215</v>
      </c>
      <c r="B201" s="59" t="s">
        <v>44</v>
      </c>
      <c r="C201" s="59" t="s">
        <v>45</v>
      </c>
      <c r="D201" s="59" t="s">
        <v>217</v>
      </c>
      <c r="E201" s="59"/>
      <c r="F201" s="60">
        <v>2075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30" customFormat="1" ht="15.75" outlineLevel="6">
      <c r="A202" s="58" t="s">
        <v>216</v>
      </c>
      <c r="B202" s="59" t="s">
        <v>44</v>
      </c>
      <c r="C202" s="59" t="s">
        <v>45</v>
      </c>
      <c r="D202" s="59" t="s">
        <v>218</v>
      </c>
      <c r="E202" s="59"/>
      <c r="F202" s="60">
        <v>394.4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30" customFormat="1" ht="17.25" customHeight="1" outlineLevel="6">
      <c r="A203" s="14" t="s">
        <v>132</v>
      </c>
      <c r="B203" s="12" t="s">
        <v>44</v>
      </c>
      <c r="C203" s="12" t="s">
        <v>6</v>
      </c>
      <c r="D203" s="12" t="s">
        <v>5</v>
      </c>
      <c r="E203" s="12"/>
      <c r="F203" s="13">
        <f>F204</f>
        <v>28575.9</v>
      </c>
      <c r="G203" s="13">
        <f aca="true" t="shared" si="34" ref="G203:V203">G207</f>
        <v>0</v>
      </c>
      <c r="H203" s="13">
        <f t="shared" si="34"/>
        <v>0</v>
      </c>
      <c r="I203" s="13">
        <f t="shared" si="34"/>
        <v>0</v>
      </c>
      <c r="J203" s="13">
        <f t="shared" si="34"/>
        <v>0</v>
      </c>
      <c r="K203" s="13">
        <f t="shared" si="34"/>
        <v>0</v>
      </c>
      <c r="L203" s="13">
        <f t="shared" si="34"/>
        <v>0</v>
      </c>
      <c r="M203" s="13">
        <f t="shared" si="34"/>
        <v>0</v>
      </c>
      <c r="N203" s="13">
        <f t="shared" si="34"/>
        <v>0</v>
      </c>
      <c r="O203" s="13">
        <f t="shared" si="34"/>
        <v>0</v>
      </c>
      <c r="P203" s="13">
        <f t="shared" si="34"/>
        <v>0</v>
      </c>
      <c r="Q203" s="13">
        <f t="shared" si="34"/>
        <v>0</v>
      </c>
      <c r="R203" s="13">
        <f t="shared" si="34"/>
        <v>0</v>
      </c>
      <c r="S203" s="13">
        <f t="shared" si="34"/>
        <v>0</v>
      </c>
      <c r="T203" s="13">
        <f t="shared" si="34"/>
        <v>0</v>
      </c>
      <c r="U203" s="13">
        <f t="shared" si="34"/>
        <v>0</v>
      </c>
      <c r="V203" s="13">
        <f t="shared" si="34"/>
        <v>0</v>
      </c>
    </row>
    <row r="204" spans="1:22" s="30" customFormat="1" ht="17.25" customHeight="1" outlineLevel="6">
      <c r="A204" s="14" t="s">
        <v>76</v>
      </c>
      <c r="B204" s="12" t="s">
        <v>44</v>
      </c>
      <c r="C204" s="12" t="s">
        <v>6</v>
      </c>
      <c r="D204" s="12" t="s">
        <v>5</v>
      </c>
      <c r="E204" s="12"/>
      <c r="F204" s="13">
        <f>F205+F211</f>
        <v>28575.9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30" customFormat="1" ht="17.25" customHeight="1" outlineLevel="6">
      <c r="A205" s="81" t="s">
        <v>295</v>
      </c>
      <c r="B205" s="9" t="s">
        <v>44</v>
      </c>
      <c r="C205" s="9" t="s">
        <v>6</v>
      </c>
      <c r="D205" s="9" t="s">
        <v>5</v>
      </c>
      <c r="E205" s="9"/>
      <c r="F205" s="10">
        <f>F206</f>
        <v>19676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30" customFormat="1" ht="33" customHeight="1" outlineLevel="6">
      <c r="A206" s="81" t="s">
        <v>298</v>
      </c>
      <c r="B206" s="9" t="s">
        <v>44</v>
      </c>
      <c r="C206" s="9" t="s">
        <v>6</v>
      </c>
      <c r="D206" s="9" t="s">
        <v>5</v>
      </c>
      <c r="E206" s="9"/>
      <c r="F206" s="10">
        <v>19676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30" customFormat="1" ht="15.75" outlineLevel="6">
      <c r="A207" s="5" t="s">
        <v>88</v>
      </c>
      <c r="B207" s="6" t="s">
        <v>44</v>
      </c>
      <c r="C207" s="6" t="s">
        <v>6</v>
      </c>
      <c r="D207" s="6" t="s">
        <v>5</v>
      </c>
      <c r="E207" s="6"/>
      <c r="F207" s="7">
        <f>F209+F210</f>
        <v>19676</v>
      </c>
      <c r="G207" s="7">
        <f aca="true" t="shared" si="35" ref="G207:V207">G209</f>
        <v>0</v>
      </c>
      <c r="H207" s="7">
        <f t="shared" si="35"/>
        <v>0</v>
      </c>
      <c r="I207" s="7">
        <f t="shared" si="35"/>
        <v>0</v>
      </c>
      <c r="J207" s="7">
        <f t="shared" si="35"/>
        <v>0</v>
      </c>
      <c r="K207" s="7">
        <f t="shared" si="35"/>
        <v>0</v>
      </c>
      <c r="L207" s="7">
        <f t="shared" si="35"/>
        <v>0</v>
      </c>
      <c r="M207" s="7">
        <f t="shared" si="35"/>
        <v>0</v>
      </c>
      <c r="N207" s="7">
        <f t="shared" si="35"/>
        <v>0</v>
      </c>
      <c r="O207" s="7">
        <f t="shared" si="35"/>
        <v>0</v>
      </c>
      <c r="P207" s="7">
        <f t="shared" si="35"/>
        <v>0</v>
      </c>
      <c r="Q207" s="7">
        <f t="shared" si="35"/>
        <v>0</v>
      </c>
      <c r="R207" s="7">
        <f t="shared" si="35"/>
        <v>0</v>
      </c>
      <c r="S207" s="7">
        <f t="shared" si="35"/>
        <v>0</v>
      </c>
      <c r="T207" s="7">
        <f t="shared" si="35"/>
        <v>0</v>
      </c>
      <c r="U207" s="7">
        <f t="shared" si="35"/>
        <v>0</v>
      </c>
      <c r="V207" s="7">
        <f t="shared" si="35"/>
        <v>0</v>
      </c>
    </row>
    <row r="208" spans="1:22" s="30" customFormat="1" ht="15.75" outlineLevel="6">
      <c r="A208" s="5" t="s">
        <v>250</v>
      </c>
      <c r="B208" s="6" t="s">
        <v>44</v>
      </c>
      <c r="C208" s="6" t="s">
        <v>6</v>
      </c>
      <c r="D208" s="6" t="s">
        <v>5</v>
      </c>
      <c r="E208" s="6"/>
      <c r="F208" s="7">
        <f>F209+F210</f>
        <v>19676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30" customFormat="1" ht="47.25" outlineLevel="6">
      <c r="A209" s="67" t="s">
        <v>181</v>
      </c>
      <c r="B209" s="59" t="s">
        <v>44</v>
      </c>
      <c r="C209" s="59" t="s">
        <v>46</v>
      </c>
      <c r="D209" s="59" t="s">
        <v>182</v>
      </c>
      <c r="E209" s="59"/>
      <c r="F209" s="60">
        <v>19676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30" customFormat="1" ht="15.75" outlineLevel="6">
      <c r="A210" s="68" t="s">
        <v>183</v>
      </c>
      <c r="B210" s="59" t="s">
        <v>44</v>
      </c>
      <c r="C210" s="59" t="s">
        <v>46</v>
      </c>
      <c r="D210" s="59" t="s">
        <v>184</v>
      </c>
      <c r="E210" s="59"/>
      <c r="F210" s="60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30" customFormat="1" ht="31.5" outlineLevel="6">
      <c r="A211" s="81" t="s">
        <v>304</v>
      </c>
      <c r="B211" s="9" t="s">
        <v>44</v>
      </c>
      <c r="C211" s="9" t="s">
        <v>6</v>
      </c>
      <c r="D211" s="9" t="s">
        <v>5</v>
      </c>
      <c r="E211" s="9"/>
      <c r="F211" s="10">
        <f>F212</f>
        <v>8899.9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30" customFormat="1" ht="18.75" outlineLevel="6">
      <c r="A212" s="86" t="s">
        <v>88</v>
      </c>
      <c r="B212" s="6" t="s">
        <v>44</v>
      </c>
      <c r="C212" s="6" t="s">
        <v>6</v>
      </c>
      <c r="D212" s="6" t="s">
        <v>5</v>
      </c>
      <c r="E212" s="87"/>
      <c r="F212" s="7">
        <f>F214+F215</f>
        <v>8899.9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30" customFormat="1" ht="18.75" outlineLevel="6">
      <c r="A213" s="5" t="s">
        <v>250</v>
      </c>
      <c r="B213" s="6" t="s">
        <v>44</v>
      </c>
      <c r="C213" s="87" t="s">
        <v>6</v>
      </c>
      <c r="D213" s="6" t="s">
        <v>5</v>
      </c>
      <c r="E213" s="87"/>
      <c r="F213" s="7">
        <f>F214+F215</f>
        <v>8899.9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30" customFormat="1" ht="47.25" outlineLevel="6">
      <c r="A214" s="68" t="s">
        <v>181</v>
      </c>
      <c r="B214" s="59" t="s">
        <v>44</v>
      </c>
      <c r="C214" s="88" t="s">
        <v>46</v>
      </c>
      <c r="D214" s="59" t="s">
        <v>182</v>
      </c>
      <c r="E214" s="88"/>
      <c r="F214" s="60">
        <v>8199.9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30" customFormat="1" ht="18.75" outlineLevel="6">
      <c r="A215" s="68" t="s">
        <v>183</v>
      </c>
      <c r="B215" s="59" t="s">
        <v>44</v>
      </c>
      <c r="C215" s="88" t="s">
        <v>302</v>
      </c>
      <c r="D215" s="59" t="s">
        <v>184</v>
      </c>
      <c r="E215" s="88"/>
      <c r="F215" s="60">
        <v>700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30" customFormat="1" ht="31.5" outlineLevel="6">
      <c r="A216" s="57" t="s">
        <v>198</v>
      </c>
      <c r="B216" s="9" t="s">
        <v>44</v>
      </c>
      <c r="C216" s="9" t="s">
        <v>197</v>
      </c>
      <c r="D216" s="9" t="s">
        <v>5</v>
      </c>
      <c r="E216" s="9"/>
      <c r="F216" s="10">
        <f>F217+F218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30" customFormat="1" ht="31.5" outlineLevel="6">
      <c r="A217" s="5" t="s">
        <v>207</v>
      </c>
      <c r="B217" s="6" t="s">
        <v>44</v>
      </c>
      <c r="C217" s="6" t="s">
        <v>197</v>
      </c>
      <c r="D217" s="6" t="s">
        <v>208</v>
      </c>
      <c r="E217" s="6"/>
      <c r="F217" s="7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30" customFormat="1" ht="15.75" outlineLevel="6">
      <c r="A218" s="5" t="s">
        <v>250</v>
      </c>
      <c r="B218" s="6" t="s">
        <v>44</v>
      </c>
      <c r="C218" s="6" t="s">
        <v>197</v>
      </c>
      <c r="D218" s="6" t="s">
        <v>251</v>
      </c>
      <c r="E218" s="6"/>
      <c r="F218" s="7">
        <f>F219</f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30" customFormat="1" ht="15.75" outlineLevel="6">
      <c r="A219" s="68" t="s">
        <v>183</v>
      </c>
      <c r="B219" s="59" t="s">
        <v>44</v>
      </c>
      <c r="C219" s="59" t="s">
        <v>197</v>
      </c>
      <c r="D219" s="59" t="s">
        <v>184</v>
      </c>
      <c r="E219" s="59"/>
      <c r="F219" s="60"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0" customFormat="1" ht="15.75" outlineLevel="6">
      <c r="A220" s="14" t="s">
        <v>130</v>
      </c>
      <c r="B220" s="12" t="s">
        <v>44</v>
      </c>
      <c r="C220" s="12" t="s">
        <v>129</v>
      </c>
      <c r="D220" s="12" t="s">
        <v>5</v>
      </c>
      <c r="E220" s="12"/>
      <c r="F220" s="13">
        <f>F221</f>
        <v>319.1</v>
      </c>
      <c r="G220" s="13">
        <f aca="true" t="shared" si="36" ref="G220:V220">G221</f>
        <v>0</v>
      </c>
      <c r="H220" s="13">
        <f t="shared" si="36"/>
        <v>0</v>
      </c>
      <c r="I220" s="13">
        <f t="shared" si="36"/>
        <v>0</v>
      </c>
      <c r="J220" s="13">
        <f t="shared" si="36"/>
        <v>0</v>
      </c>
      <c r="K220" s="13">
        <f t="shared" si="36"/>
        <v>0</v>
      </c>
      <c r="L220" s="13">
        <f t="shared" si="36"/>
        <v>0</v>
      </c>
      <c r="M220" s="13">
        <f t="shared" si="36"/>
        <v>0</v>
      </c>
      <c r="N220" s="13">
        <f t="shared" si="36"/>
        <v>0</v>
      </c>
      <c r="O220" s="13">
        <f t="shared" si="36"/>
        <v>0</v>
      </c>
      <c r="P220" s="13">
        <f t="shared" si="36"/>
        <v>0</v>
      </c>
      <c r="Q220" s="13">
        <f t="shared" si="36"/>
        <v>0</v>
      </c>
      <c r="R220" s="13">
        <f t="shared" si="36"/>
        <v>0</v>
      </c>
      <c r="S220" s="13">
        <f t="shared" si="36"/>
        <v>0</v>
      </c>
      <c r="T220" s="13">
        <f t="shared" si="36"/>
        <v>0</v>
      </c>
      <c r="U220" s="13">
        <f t="shared" si="36"/>
        <v>0</v>
      </c>
      <c r="V220" s="13">
        <f t="shared" si="36"/>
        <v>0</v>
      </c>
    </row>
    <row r="221" spans="1:22" s="30" customFormat="1" ht="31.5" outlineLevel="6">
      <c r="A221" s="8" t="s">
        <v>185</v>
      </c>
      <c r="B221" s="9" t="s">
        <v>44</v>
      </c>
      <c r="C221" s="9" t="s">
        <v>47</v>
      </c>
      <c r="D221" s="9" t="s">
        <v>5</v>
      </c>
      <c r="E221" s="9"/>
      <c r="F221" s="10">
        <f>F227+F222</f>
        <v>319.1</v>
      </c>
      <c r="G221" s="7">
        <f aca="true" t="shared" si="37" ref="G221:V221">G228</f>
        <v>0</v>
      </c>
      <c r="H221" s="7">
        <f t="shared" si="37"/>
        <v>0</v>
      </c>
      <c r="I221" s="7">
        <f t="shared" si="37"/>
        <v>0</v>
      </c>
      <c r="J221" s="7">
        <f t="shared" si="37"/>
        <v>0</v>
      </c>
      <c r="K221" s="7">
        <f t="shared" si="37"/>
        <v>0</v>
      </c>
      <c r="L221" s="7">
        <f t="shared" si="37"/>
        <v>0</v>
      </c>
      <c r="M221" s="7">
        <f t="shared" si="37"/>
        <v>0</v>
      </c>
      <c r="N221" s="7">
        <f t="shared" si="37"/>
        <v>0</v>
      </c>
      <c r="O221" s="7">
        <f t="shared" si="37"/>
        <v>0</v>
      </c>
      <c r="P221" s="7">
        <f t="shared" si="37"/>
        <v>0</v>
      </c>
      <c r="Q221" s="7">
        <f t="shared" si="37"/>
        <v>0</v>
      </c>
      <c r="R221" s="7">
        <f t="shared" si="37"/>
        <v>0</v>
      </c>
      <c r="S221" s="7">
        <f t="shared" si="37"/>
        <v>0</v>
      </c>
      <c r="T221" s="7">
        <f t="shared" si="37"/>
        <v>0</v>
      </c>
      <c r="U221" s="7">
        <f t="shared" si="37"/>
        <v>0</v>
      </c>
      <c r="V221" s="7">
        <f t="shared" si="37"/>
        <v>0</v>
      </c>
    </row>
    <row r="222" spans="1:22" s="30" customFormat="1" ht="31.5" outlineLevel="6">
      <c r="A222" s="61" t="s">
        <v>188</v>
      </c>
      <c r="B222" s="19" t="s">
        <v>44</v>
      </c>
      <c r="C222" s="19" t="s">
        <v>189</v>
      </c>
      <c r="D222" s="19" t="s">
        <v>5</v>
      </c>
      <c r="E222" s="19"/>
      <c r="F222" s="20">
        <f>F223+F225</f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15.75" outlineLevel="6">
      <c r="A223" s="5" t="s">
        <v>227</v>
      </c>
      <c r="B223" s="6" t="s">
        <v>44</v>
      </c>
      <c r="C223" s="6" t="s">
        <v>189</v>
      </c>
      <c r="D223" s="6" t="s">
        <v>228</v>
      </c>
      <c r="E223" s="6"/>
      <c r="F223" s="7">
        <f>F224</f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15.75" outlineLevel="6">
      <c r="A224" s="58" t="s">
        <v>202</v>
      </c>
      <c r="B224" s="59" t="s">
        <v>44</v>
      </c>
      <c r="C224" s="59" t="s">
        <v>189</v>
      </c>
      <c r="D224" s="59" t="s">
        <v>229</v>
      </c>
      <c r="E224" s="59"/>
      <c r="F224" s="60"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15.75" outlineLevel="6">
      <c r="A225" s="5" t="s">
        <v>250</v>
      </c>
      <c r="B225" s="6" t="s">
        <v>44</v>
      </c>
      <c r="C225" s="6" t="s">
        <v>189</v>
      </c>
      <c r="D225" s="6" t="s">
        <v>251</v>
      </c>
      <c r="E225" s="6"/>
      <c r="F225" s="7">
        <f>F226</f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47.25" outlineLevel="6">
      <c r="A226" s="67" t="s">
        <v>181</v>
      </c>
      <c r="B226" s="59" t="s">
        <v>44</v>
      </c>
      <c r="C226" s="59" t="s">
        <v>189</v>
      </c>
      <c r="D226" s="59" t="s">
        <v>182</v>
      </c>
      <c r="E226" s="59"/>
      <c r="F226" s="60"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30" customFormat="1" ht="31.5" outlineLevel="6">
      <c r="A227" s="61" t="s">
        <v>186</v>
      </c>
      <c r="B227" s="19" t="s">
        <v>44</v>
      </c>
      <c r="C227" s="19" t="s">
        <v>187</v>
      </c>
      <c r="D227" s="19" t="s">
        <v>5</v>
      </c>
      <c r="E227" s="19"/>
      <c r="F227" s="20">
        <f>F228+F230</f>
        <v>319.1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30" customFormat="1" ht="15.75" outlineLevel="6">
      <c r="A228" s="5" t="s">
        <v>227</v>
      </c>
      <c r="B228" s="6" t="s">
        <v>44</v>
      </c>
      <c r="C228" s="6" t="s">
        <v>187</v>
      </c>
      <c r="D228" s="6" t="s">
        <v>228</v>
      </c>
      <c r="E228" s="6"/>
      <c r="F228" s="7">
        <f>F229</f>
        <v>177.09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30" customFormat="1" ht="15.75" outlineLevel="6">
      <c r="A229" s="58" t="s">
        <v>202</v>
      </c>
      <c r="B229" s="59" t="s">
        <v>44</v>
      </c>
      <c r="C229" s="59" t="s">
        <v>187</v>
      </c>
      <c r="D229" s="59" t="s">
        <v>229</v>
      </c>
      <c r="E229" s="59"/>
      <c r="F229" s="60">
        <v>177.09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30" customFormat="1" ht="15.75" outlineLevel="6">
      <c r="A230" s="5" t="s">
        <v>250</v>
      </c>
      <c r="B230" s="6" t="s">
        <v>44</v>
      </c>
      <c r="C230" s="6" t="s">
        <v>187</v>
      </c>
      <c r="D230" s="6" t="s">
        <v>251</v>
      </c>
      <c r="E230" s="6"/>
      <c r="F230" s="7">
        <f>F231</f>
        <v>142.01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30" customFormat="1" ht="47.25" outlineLevel="6">
      <c r="A231" s="67" t="s">
        <v>181</v>
      </c>
      <c r="B231" s="59" t="s">
        <v>44</v>
      </c>
      <c r="C231" s="59" t="s">
        <v>187</v>
      </c>
      <c r="D231" s="59" t="s">
        <v>182</v>
      </c>
      <c r="E231" s="59"/>
      <c r="F231" s="60">
        <v>142.01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30" customFormat="1" ht="31.5" outlineLevel="6">
      <c r="A232" s="21" t="s">
        <v>160</v>
      </c>
      <c r="B232" s="12" t="s">
        <v>44</v>
      </c>
      <c r="C232" s="12" t="s">
        <v>159</v>
      </c>
      <c r="D232" s="12" t="s">
        <v>5</v>
      </c>
      <c r="E232" s="12"/>
      <c r="F232" s="13">
        <f>F233+F235</f>
        <v>5335</v>
      </c>
      <c r="G232" s="13">
        <f aca="true" t="shared" si="38" ref="G232:V232">G233</f>
        <v>0</v>
      </c>
      <c r="H232" s="13">
        <f t="shared" si="38"/>
        <v>0</v>
      </c>
      <c r="I232" s="13">
        <f t="shared" si="38"/>
        <v>0</v>
      </c>
      <c r="J232" s="13">
        <f t="shared" si="38"/>
        <v>0</v>
      </c>
      <c r="K232" s="13">
        <f t="shared" si="38"/>
        <v>0</v>
      </c>
      <c r="L232" s="13">
        <f t="shared" si="38"/>
        <v>0</v>
      </c>
      <c r="M232" s="13">
        <f t="shared" si="38"/>
        <v>0</v>
      </c>
      <c r="N232" s="13">
        <f t="shared" si="38"/>
        <v>0</v>
      </c>
      <c r="O232" s="13">
        <f t="shared" si="38"/>
        <v>0</v>
      </c>
      <c r="P232" s="13">
        <f t="shared" si="38"/>
        <v>0</v>
      </c>
      <c r="Q232" s="13">
        <f t="shared" si="38"/>
        <v>0</v>
      </c>
      <c r="R232" s="13">
        <f t="shared" si="38"/>
        <v>0</v>
      </c>
      <c r="S232" s="13">
        <f t="shared" si="38"/>
        <v>0</v>
      </c>
      <c r="T232" s="13">
        <f t="shared" si="38"/>
        <v>0</v>
      </c>
      <c r="U232" s="13">
        <f t="shared" si="38"/>
        <v>0</v>
      </c>
      <c r="V232" s="13">
        <f t="shared" si="38"/>
        <v>0</v>
      </c>
    </row>
    <row r="233" spans="1:22" s="30" customFormat="1" ht="31.5" outlineLevel="6">
      <c r="A233" s="5" t="s">
        <v>207</v>
      </c>
      <c r="B233" s="6" t="s">
        <v>44</v>
      </c>
      <c r="C233" s="6" t="s">
        <v>159</v>
      </c>
      <c r="D233" s="6" t="s">
        <v>208</v>
      </c>
      <c r="E233" s="6"/>
      <c r="F233" s="7">
        <f>F234</f>
        <v>2383.92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30" customFormat="1" ht="31.5" outlineLevel="6">
      <c r="A234" s="58" t="s">
        <v>211</v>
      </c>
      <c r="B234" s="59" t="s">
        <v>44</v>
      </c>
      <c r="C234" s="59" t="s">
        <v>159</v>
      </c>
      <c r="D234" s="59" t="s">
        <v>212</v>
      </c>
      <c r="E234" s="59"/>
      <c r="F234" s="60">
        <v>2383.92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30" customFormat="1" ht="15.75" outlineLevel="6">
      <c r="A235" s="5" t="s">
        <v>250</v>
      </c>
      <c r="B235" s="6" t="s">
        <v>44</v>
      </c>
      <c r="C235" s="6" t="s">
        <v>159</v>
      </c>
      <c r="D235" s="6" t="s">
        <v>251</v>
      </c>
      <c r="E235" s="6"/>
      <c r="F235" s="7">
        <f>F236</f>
        <v>2951.08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30" customFormat="1" ht="47.25" outlineLevel="6">
      <c r="A236" s="67" t="s">
        <v>181</v>
      </c>
      <c r="B236" s="59" t="s">
        <v>44</v>
      </c>
      <c r="C236" s="59" t="s">
        <v>159</v>
      </c>
      <c r="D236" s="59" t="s">
        <v>182</v>
      </c>
      <c r="E236" s="59"/>
      <c r="F236" s="60">
        <v>2951.08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63.75" customHeight="1" outlineLevel="6">
      <c r="A237" s="23" t="s">
        <v>149</v>
      </c>
      <c r="B237" s="12" t="s">
        <v>44</v>
      </c>
      <c r="C237" s="12" t="s">
        <v>148</v>
      </c>
      <c r="D237" s="12" t="s">
        <v>5</v>
      </c>
      <c r="E237" s="12"/>
      <c r="F237" s="13">
        <f>F238+F240+F242</f>
        <v>184694</v>
      </c>
      <c r="G237" s="13">
        <f aca="true" t="shared" si="39" ref="G237:V237">G238</f>
        <v>0</v>
      </c>
      <c r="H237" s="13">
        <f t="shared" si="39"/>
        <v>0</v>
      </c>
      <c r="I237" s="13">
        <f t="shared" si="39"/>
        <v>0</v>
      </c>
      <c r="J237" s="13">
        <f t="shared" si="39"/>
        <v>0</v>
      </c>
      <c r="K237" s="13">
        <f t="shared" si="39"/>
        <v>0</v>
      </c>
      <c r="L237" s="13">
        <f t="shared" si="39"/>
        <v>0</v>
      </c>
      <c r="M237" s="13">
        <f t="shared" si="39"/>
        <v>0</v>
      </c>
      <c r="N237" s="13">
        <f t="shared" si="39"/>
        <v>0</v>
      </c>
      <c r="O237" s="13">
        <f t="shared" si="39"/>
        <v>0</v>
      </c>
      <c r="P237" s="13">
        <f t="shared" si="39"/>
        <v>0</v>
      </c>
      <c r="Q237" s="13">
        <f t="shared" si="39"/>
        <v>0</v>
      </c>
      <c r="R237" s="13">
        <f t="shared" si="39"/>
        <v>0</v>
      </c>
      <c r="S237" s="13">
        <f t="shared" si="39"/>
        <v>0</v>
      </c>
      <c r="T237" s="13">
        <f t="shared" si="39"/>
        <v>0</v>
      </c>
      <c r="U237" s="13">
        <f t="shared" si="39"/>
        <v>0</v>
      </c>
      <c r="V237" s="13">
        <f t="shared" si="39"/>
        <v>0</v>
      </c>
    </row>
    <row r="238" spans="1:22" s="30" customFormat="1" ht="15.75" outlineLevel="6">
      <c r="A238" s="5" t="s">
        <v>227</v>
      </c>
      <c r="B238" s="6" t="s">
        <v>44</v>
      </c>
      <c r="C238" s="6" t="s">
        <v>148</v>
      </c>
      <c r="D238" s="6" t="s">
        <v>228</v>
      </c>
      <c r="E238" s="6"/>
      <c r="F238" s="7">
        <f>F239</f>
        <v>112317.8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15.75" outlineLevel="6">
      <c r="A239" s="58" t="s">
        <v>202</v>
      </c>
      <c r="B239" s="59" t="s">
        <v>44</v>
      </c>
      <c r="C239" s="59" t="s">
        <v>148</v>
      </c>
      <c r="D239" s="59" t="s">
        <v>229</v>
      </c>
      <c r="E239" s="59"/>
      <c r="F239" s="60">
        <v>112317.8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31.5" outlineLevel="6">
      <c r="A240" s="5" t="s">
        <v>207</v>
      </c>
      <c r="B240" s="6" t="s">
        <v>44</v>
      </c>
      <c r="C240" s="6" t="s">
        <v>148</v>
      </c>
      <c r="D240" s="6" t="s">
        <v>208</v>
      </c>
      <c r="E240" s="6"/>
      <c r="F240" s="7">
        <f>F241</f>
        <v>477.5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31.5" outlineLevel="6">
      <c r="A241" s="58" t="s">
        <v>211</v>
      </c>
      <c r="B241" s="59" t="s">
        <v>44</v>
      </c>
      <c r="C241" s="59" t="s">
        <v>148</v>
      </c>
      <c r="D241" s="59" t="s">
        <v>212</v>
      </c>
      <c r="E241" s="59"/>
      <c r="F241" s="60">
        <v>477.5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15.75" outlineLevel="6">
      <c r="A242" s="5" t="s">
        <v>250</v>
      </c>
      <c r="B242" s="6" t="s">
        <v>44</v>
      </c>
      <c r="C242" s="6" t="s">
        <v>148</v>
      </c>
      <c r="D242" s="6" t="s">
        <v>251</v>
      </c>
      <c r="E242" s="6"/>
      <c r="F242" s="7">
        <f>F243</f>
        <v>71898.7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47.25" outlineLevel="6">
      <c r="A243" s="67" t="s">
        <v>181</v>
      </c>
      <c r="B243" s="59" t="s">
        <v>44</v>
      </c>
      <c r="C243" s="59" t="s">
        <v>148</v>
      </c>
      <c r="D243" s="59" t="s">
        <v>182</v>
      </c>
      <c r="E243" s="59"/>
      <c r="F243" s="60">
        <v>71898.7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31.5" outlineLevel="6">
      <c r="A244" s="8" t="s">
        <v>162</v>
      </c>
      <c r="B244" s="9" t="s">
        <v>161</v>
      </c>
      <c r="C244" s="9" t="s">
        <v>6</v>
      </c>
      <c r="D244" s="9" t="s">
        <v>5</v>
      </c>
      <c r="E244" s="9"/>
      <c r="F244" s="10">
        <f>F245</f>
        <v>100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15.75" outlineLevel="6">
      <c r="A245" s="14" t="s">
        <v>76</v>
      </c>
      <c r="B245" s="12" t="s">
        <v>161</v>
      </c>
      <c r="C245" s="12" t="s">
        <v>24</v>
      </c>
      <c r="D245" s="12" t="s">
        <v>5</v>
      </c>
      <c r="E245" s="12"/>
      <c r="F245" s="13">
        <f>F246</f>
        <v>100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31.5" outlineLevel="6">
      <c r="A246" s="61" t="s">
        <v>253</v>
      </c>
      <c r="B246" s="19" t="s">
        <v>161</v>
      </c>
      <c r="C246" s="19" t="s">
        <v>252</v>
      </c>
      <c r="D246" s="19" t="s">
        <v>5</v>
      </c>
      <c r="E246" s="19"/>
      <c r="F246" s="20">
        <f>F247</f>
        <v>100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31.5" outlineLevel="6">
      <c r="A247" s="5" t="s">
        <v>207</v>
      </c>
      <c r="B247" s="6" t="s">
        <v>161</v>
      </c>
      <c r="C247" s="6" t="s">
        <v>252</v>
      </c>
      <c r="D247" s="6" t="s">
        <v>208</v>
      </c>
      <c r="E247" s="6"/>
      <c r="F247" s="7">
        <f>F248</f>
        <v>100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31.5" outlineLevel="6">
      <c r="A248" s="58" t="s">
        <v>211</v>
      </c>
      <c r="B248" s="59" t="s">
        <v>161</v>
      </c>
      <c r="C248" s="59" t="s">
        <v>252</v>
      </c>
      <c r="D248" s="59" t="s">
        <v>212</v>
      </c>
      <c r="E248" s="59"/>
      <c r="F248" s="60">
        <v>100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30" customFormat="1" ht="18.75" customHeight="1" outlineLevel="6">
      <c r="A249" s="8" t="s">
        <v>91</v>
      </c>
      <c r="B249" s="9" t="s">
        <v>48</v>
      </c>
      <c r="C249" s="9" t="s">
        <v>6</v>
      </c>
      <c r="D249" s="9" t="s">
        <v>5</v>
      </c>
      <c r="E249" s="9"/>
      <c r="F249" s="10">
        <f>+F250+F258</f>
        <v>2000</v>
      </c>
      <c r="G249" s="10" t="e">
        <f>#REF!</f>
        <v>#REF!</v>
      </c>
      <c r="H249" s="10" t="e">
        <f>#REF!</f>
        <v>#REF!</v>
      </c>
      <c r="I249" s="10" t="e">
        <f>#REF!</f>
        <v>#REF!</v>
      </c>
      <c r="J249" s="10" t="e">
        <f>#REF!</f>
        <v>#REF!</v>
      </c>
      <c r="K249" s="10" t="e">
        <f>#REF!</f>
        <v>#REF!</v>
      </c>
      <c r="L249" s="10" t="e">
        <f>#REF!</f>
        <v>#REF!</v>
      </c>
      <c r="M249" s="10" t="e">
        <f>#REF!</f>
        <v>#REF!</v>
      </c>
      <c r="N249" s="10" t="e">
        <f>#REF!</f>
        <v>#REF!</v>
      </c>
      <c r="O249" s="10" t="e">
        <f>#REF!</f>
        <v>#REF!</v>
      </c>
      <c r="P249" s="10" t="e">
        <f>#REF!</f>
        <v>#REF!</v>
      </c>
      <c r="Q249" s="10" t="e">
        <f>#REF!</f>
        <v>#REF!</v>
      </c>
      <c r="R249" s="10" t="e">
        <f>#REF!</f>
        <v>#REF!</v>
      </c>
      <c r="S249" s="10" t="e">
        <f>#REF!</f>
        <v>#REF!</v>
      </c>
      <c r="T249" s="10" t="e">
        <f>#REF!</f>
        <v>#REF!</v>
      </c>
      <c r="U249" s="10" t="e">
        <f>#REF!</f>
        <v>#REF!</v>
      </c>
      <c r="V249" s="10" t="e">
        <f>#REF!</f>
        <v>#REF!</v>
      </c>
    </row>
    <row r="250" spans="1:22" s="30" customFormat="1" ht="15.75" outlineLevel="6">
      <c r="A250" s="14" t="s">
        <v>76</v>
      </c>
      <c r="B250" s="9" t="s">
        <v>48</v>
      </c>
      <c r="C250" s="9" t="s">
        <v>24</v>
      </c>
      <c r="D250" s="9" t="s">
        <v>5</v>
      </c>
      <c r="E250" s="9"/>
      <c r="F250" s="10">
        <f>F251</f>
        <v>2000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30" customFormat="1" ht="15.75" outlineLevel="6">
      <c r="A251" s="61" t="s">
        <v>257</v>
      </c>
      <c r="B251" s="19" t="s">
        <v>48</v>
      </c>
      <c r="C251" s="19" t="s">
        <v>254</v>
      </c>
      <c r="D251" s="19" t="s">
        <v>5</v>
      </c>
      <c r="E251" s="19"/>
      <c r="F251" s="20">
        <f>F252</f>
        <v>2000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30" customFormat="1" ht="15.75" outlineLevel="6">
      <c r="A252" s="69" t="s">
        <v>258</v>
      </c>
      <c r="B252" s="19" t="s">
        <v>48</v>
      </c>
      <c r="C252" s="19" t="s">
        <v>255</v>
      </c>
      <c r="D252" s="19" t="s">
        <v>5</v>
      </c>
      <c r="E252" s="19"/>
      <c r="F252" s="20">
        <f>F253</f>
        <v>2000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30" customFormat="1" ht="15.75" outlineLevel="6">
      <c r="A253" s="69" t="s">
        <v>259</v>
      </c>
      <c r="B253" s="19" t="s">
        <v>48</v>
      </c>
      <c r="C253" s="19" t="s">
        <v>256</v>
      </c>
      <c r="D253" s="19" t="s">
        <v>5</v>
      </c>
      <c r="E253" s="19"/>
      <c r="F253" s="20">
        <f>F254+F256</f>
        <v>2000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30" customFormat="1" ht="31.5" outlineLevel="6">
      <c r="A254" s="5" t="s">
        <v>207</v>
      </c>
      <c r="B254" s="6" t="s">
        <v>48</v>
      </c>
      <c r="C254" s="6" t="s">
        <v>256</v>
      </c>
      <c r="D254" s="6" t="s">
        <v>208</v>
      </c>
      <c r="E254" s="6"/>
      <c r="F254" s="7">
        <f>F255</f>
        <v>1360.9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30" customFormat="1" ht="31.5" outlineLevel="6">
      <c r="A255" s="58" t="s">
        <v>211</v>
      </c>
      <c r="B255" s="59" t="s">
        <v>48</v>
      </c>
      <c r="C255" s="59" t="s">
        <v>256</v>
      </c>
      <c r="D255" s="59" t="s">
        <v>212</v>
      </c>
      <c r="E255" s="59"/>
      <c r="F255" s="60">
        <v>1360.9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30" customFormat="1" ht="15.75" outlineLevel="6">
      <c r="A256" s="5" t="s">
        <v>250</v>
      </c>
      <c r="B256" s="6" t="s">
        <v>48</v>
      </c>
      <c r="C256" s="6" t="s">
        <v>256</v>
      </c>
      <c r="D256" s="6" t="s">
        <v>251</v>
      </c>
      <c r="E256" s="6"/>
      <c r="F256" s="7">
        <f>F257</f>
        <v>639.1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30" customFormat="1" ht="47.25" outlineLevel="6">
      <c r="A257" s="68" t="s">
        <v>181</v>
      </c>
      <c r="B257" s="59" t="s">
        <v>48</v>
      </c>
      <c r="C257" s="59" t="s">
        <v>256</v>
      </c>
      <c r="D257" s="59" t="s">
        <v>182</v>
      </c>
      <c r="E257" s="59"/>
      <c r="F257" s="60">
        <v>639.1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15.75" outlineLevel="6">
      <c r="A258" s="21" t="s">
        <v>157</v>
      </c>
      <c r="B258" s="12" t="s">
        <v>48</v>
      </c>
      <c r="C258" s="12" t="s">
        <v>196</v>
      </c>
      <c r="D258" s="12" t="s">
        <v>5</v>
      </c>
      <c r="E258" s="12"/>
      <c r="F258" s="13">
        <f>F259+F262</f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31.5" outlineLevel="6">
      <c r="A259" s="5" t="s">
        <v>207</v>
      </c>
      <c r="B259" s="6" t="s">
        <v>48</v>
      </c>
      <c r="C259" s="6" t="s">
        <v>196</v>
      </c>
      <c r="D259" s="6" t="s">
        <v>208</v>
      </c>
      <c r="E259" s="6"/>
      <c r="F259" s="7">
        <f>F260</f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31.5" outlineLevel="6">
      <c r="A260" s="58" t="s">
        <v>211</v>
      </c>
      <c r="B260" s="59" t="s">
        <v>48</v>
      </c>
      <c r="C260" s="59" t="s">
        <v>196</v>
      </c>
      <c r="D260" s="59" t="s">
        <v>212</v>
      </c>
      <c r="E260" s="59"/>
      <c r="F260" s="60"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15.75" outlineLevel="6">
      <c r="A261" s="5" t="s">
        <v>250</v>
      </c>
      <c r="B261" s="6" t="s">
        <v>48</v>
      </c>
      <c r="C261" s="6" t="s">
        <v>196</v>
      </c>
      <c r="D261" s="6" t="s">
        <v>251</v>
      </c>
      <c r="E261" s="6"/>
      <c r="F261" s="7">
        <f>F262</f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47.25" outlineLevel="6">
      <c r="A262" s="67" t="s">
        <v>181</v>
      </c>
      <c r="B262" s="59" t="s">
        <v>48</v>
      </c>
      <c r="C262" s="59" t="s">
        <v>196</v>
      </c>
      <c r="D262" s="59" t="s">
        <v>182</v>
      </c>
      <c r="E262" s="59"/>
      <c r="F262" s="60"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5.75" outlineLevel="6">
      <c r="A263" s="8" t="s">
        <v>77</v>
      </c>
      <c r="B263" s="9" t="s">
        <v>25</v>
      </c>
      <c r="C263" s="9" t="s">
        <v>6</v>
      </c>
      <c r="D263" s="9" t="s">
        <v>5</v>
      </c>
      <c r="E263" s="9"/>
      <c r="F263" s="10">
        <f>F264+F271</f>
        <v>18979.2</v>
      </c>
      <c r="G263" s="10">
        <f aca="true" t="shared" si="40" ref="G263:V263">G264+G271</f>
        <v>0</v>
      </c>
      <c r="H263" s="10">
        <f t="shared" si="40"/>
        <v>0</v>
      </c>
      <c r="I263" s="10">
        <f t="shared" si="40"/>
        <v>0</v>
      </c>
      <c r="J263" s="10">
        <f t="shared" si="40"/>
        <v>0</v>
      </c>
      <c r="K263" s="10">
        <f t="shared" si="40"/>
        <v>0</v>
      </c>
      <c r="L263" s="10">
        <f t="shared" si="40"/>
        <v>0</v>
      </c>
      <c r="M263" s="10">
        <f t="shared" si="40"/>
        <v>0</v>
      </c>
      <c r="N263" s="10">
        <f t="shared" si="40"/>
        <v>0</v>
      </c>
      <c r="O263" s="10">
        <f t="shared" si="40"/>
        <v>0</v>
      </c>
      <c r="P263" s="10">
        <f t="shared" si="40"/>
        <v>0</v>
      </c>
      <c r="Q263" s="10">
        <f t="shared" si="40"/>
        <v>0</v>
      </c>
      <c r="R263" s="10">
        <f t="shared" si="40"/>
        <v>0</v>
      </c>
      <c r="S263" s="10">
        <f t="shared" si="40"/>
        <v>0</v>
      </c>
      <c r="T263" s="10">
        <f t="shared" si="40"/>
        <v>0</v>
      </c>
      <c r="U263" s="10">
        <f t="shared" si="40"/>
        <v>0</v>
      </c>
      <c r="V263" s="10">
        <f t="shared" si="40"/>
        <v>0</v>
      </c>
    </row>
    <row r="264" spans="1:22" s="30" customFormat="1" ht="48.75" customHeight="1" outlineLevel="6">
      <c r="A264" s="14" t="s">
        <v>95</v>
      </c>
      <c r="B264" s="12" t="s">
        <v>25</v>
      </c>
      <c r="C264" s="12" t="s">
        <v>96</v>
      </c>
      <c r="D264" s="12" t="s">
        <v>5</v>
      </c>
      <c r="E264" s="12"/>
      <c r="F264" s="13">
        <f>F265</f>
        <v>1454.2</v>
      </c>
      <c r="G264" s="13">
        <f aca="true" t="shared" si="41" ref="G264:V265">G265</f>
        <v>0</v>
      </c>
      <c r="H264" s="13">
        <f t="shared" si="41"/>
        <v>0</v>
      </c>
      <c r="I264" s="13">
        <f t="shared" si="41"/>
        <v>0</v>
      </c>
      <c r="J264" s="13">
        <f t="shared" si="41"/>
        <v>0</v>
      </c>
      <c r="K264" s="13">
        <f t="shared" si="41"/>
        <v>0</v>
      </c>
      <c r="L264" s="13">
        <f t="shared" si="41"/>
        <v>0</v>
      </c>
      <c r="M264" s="13">
        <f t="shared" si="41"/>
        <v>0</v>
      </c>
      <c r="N264" s="13">
        <f t="shared" si="41"/>
        <v>0</v>
      </c>
      <c r="O264" s="13">
        <f t="shared" si="41"/>
        <v>0</v>
      </c>
      <c r="P264" s="13">
        <f t="shared" si="41"/>
        <v>0</v>
      </c>
      <c r="Q264" s="13">
        <f t="shared" si="41"/>
        <v>0</v>
      </c>
      <c r="R264" s="13">
        <f t="shared" si="41"/>
        <v>0</v>
      </c>
      <c r="S264" s="13">
        <f t="shared" si="41"/>
        <v>0</v>
      </c>
      <c r="T264" s="13">
        <f t="shared" si="41"/>
        <v>0</v>
      </c>
      <c r="U264" s="13">
        <f t="shared" si="41"/>
        <v>0</v>
      </c>
      <c r="V264" s="13">
        <f t="shared" si="41"/>
        <v>0</v>
      </c>
    </row>
    <row r="265" spans="1:22" s="30" customFormat="1" ht="15.75" outlineLevel="6">
      <c r="A265" s="61" t="s">
        <v>57</v>
      </c>
      <c r="B265" s="19" t="s">
        <v>25</v>
      </c>
      <c r="C265" s="19" t="s">
        <v>10</v>
      </c>
      <c r="D265" s="19" t="s">
        <v>5</v>
      </c>
      <c r="E265" s="19"/>
      <c r="F265" s="20">
        <f>F266+F269</f>
        <v>1454.2</v>
      </c>
      <c r="G265" s="7">
        <f t="shared" si="41"/>
        <v>0</v>
      </c>
      <c r="H265" s="7">
        <f t="shared" si="41"/>
        <v>0</v>
      </c>
      <c r="I265" s="7">
        <f t="shared" si="41"/>
        <v>0</v>
      </c>
      <c r="J265" s="7">
        <f t="shared" si="41"/>
        <v>0</v>
      </c>
      <c r="K265" s="7">
        <f t="shared" si="41"/>
        <v>0</v>
      </c>
      <c r="L265" s="7">
        <f t="shared" si="41"/>
        <v>0</v>
      </c>
      <c r="M265" s="7">
        <f t="shared" si="41"/>
        <v>0</v>
      </c>
      <c r="N265" s="7">
        <f t="shared" si="41"/>
        <v>0</v>
      </c>
      <c r="O265" s="7">
        <f t="shared" si="41"/>
        <v>0</v>
      </c>
      <c r="P265" s="7">
        <f t="shared" si="41"/>
        <v>0</v>
      </c>
      <c r="Q265" s="7">
        <f t="shared" si="41"/>
        <v>0</v>
      </c>
      <c r="R265" s="7">
        <f t="shared" si="41"/>
        <v>0</v>
      </c>
      <c r="S265" s="7">
        <f t="shared" si="41"/>
        <v>0</v>
      </c>
      <c r="T265" s="7">
        <f t="shared" si="41"/>
        <v>0</v>
      </c>
      <c r="U265" s="7">
        <f t="shared" si="41"/>
        <v>0</v>
      </c>
      <c r="V265" s="7">
        <f t="shared" si="41"/>
        <v>0</v>
      </c>
    </row>
    <row r="266" spans="1:22" s="30" customFormat="1" ht="31.5" outlineLevel="6">
      <c r="A266" s="5" t="s">
        <v>206</v>
      </c>
      <c r="B266" s="6" t="s">
        <v>25</v>
      </c>
      <c r="C266" s="6" t="s">
        <v>10</v>
      </c>
      <c r="D266" s="6" t="s">
        <v>205</v>
      </c>
      <c r="E266" s="6"/>
      <c r="F266" s="7">
        <f>F267+F268</f>
        <v>1438.4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15.75" outlineLevel="6">
      <c r="A267" s="58" t="s">
        <v>202</v>
      </c>
      <c r="B267" s="59" t="s">
        <v>25</v>
      </c>
      <c r="C267" s="59" t="s">
        <v>10</v>
      </c>
      <c r="D267" s="59" t="s">
        <v>201</v>
      </c>
      <c r="E267" s="59"/>
      <c r="F267" s="60">
        <v>1437.2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31.5" outlineLevel="6">
      <c r="A268" s="58" t="s">
        <v>203</v>
      </c>
      <c r="B268" s="59" t="s">
        <v>25</v>
      </c>
      <c r="C268" s="59" t="s">
        <v>10</v>
      </c>
      <c r="D268" s="59" t="s">
        <v>204</v>
      </c>
      <c r="E268" s="59"/>
      <c r="F268" s="60">
        <v>1.2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31.5" outlineLevel="6">
      <c r="A269" s="5" t="s">
        <v>207</v>
      </c>
      <c r="B269" s="6" t="s">
        <v>25</v>
      </c>
      <c r="C269" s="6" t="s">
        <v>10</v>
      </c>
      <c r="D269" s="6" t="s">
        <v>208</v>
      </c>
      <c r="E269" s="6"/>
      <c r="F269" s="7">
        <f>F270</f>
        <v>15.8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31.5" outlineLevel="6">
      <c r="A270" s="58" t="s">
        <v>211</v>
      </c>
      <c r="B270" s="59" t="s">
        <v>25</v>
      </c>
      <c r="C270" s="59" t="s">
        <v>10</v>
      </c>
      <c r="D270" s="59" t="s">
        <v>212</v>
      </c>
      <c r="E270" s="59"/>
      <c r="F270" s="60">
        <v>15.8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63" customHeight="1" outlineLevel="6">
      <c r="A271" s="24" t="s">
        <v>178</v>
      </c>
      <c r="B271" s="12" t="s">
        <v>25</v>
      </c>
      <c r="C271" s="12" t="s">
        <v>131</v>
      </c>
      <c r="D271" s="12" t="s">
        <v>5</v>
      </c>
      <c r="E271" s="12"/>
      <c r="F271" s="13">
        <f>F272</f>
        <v>17525</v>
      </c>
      <c r="G271" s="13">
        <f aca="true" t="shared" si="42" ref="G271:V272">G272</f>
        <v>0</v>
      </c>
      <c r="H271" s="13">
        <f t="shared" si="42"/>
        <v>0</v>
      </c>
      <c r="I271" s="13">
        <f t="shared" si="42"/>
        <v>0</v>
      </c>
      <c r="J271" s="13">
        <f t="shared" si="42"/>
        <v>0</v>
      </c>
      <c r="K271" s="13">
        <f t="shared" si="42"/>
        <v>0</v>
      </c>
      <c r="L271" s="13">
        <f t="shared" si="42"/>
        <v>0</v>
      </c>
      <c r="M271" s="13">
        <f t="shared" si="42"/>
        <v>0</v>
      </c>
      <c r="N271" s="13">
        <f t="shared" si="42"/>
        <v>0</v>
      </c>
      <c r="O271" s="13">
        <f t="shared" si="42"/>
        <v>0</v>
      </c>
      <c r="P271" s="13">
        <f t="shared" si="42"/>
        <v>0</v>
      </c>
      <c r="Q271" s="13">
        <f t="shared" si="42"/>
        <v>0</v>
      </c>
      <c r="R271" s="13">
        <f t="shared" si="42"/>
        <v>0</v>
      </c>
      <c r="S271" s="13">
        <f t="shared" si="42"/>
        <v>0</v>
      </c>
      <c r="T271" s="13">
        <f t="shared" si="42"/>
        <v>0</v>
      </c>
      <c r="U271" s="13">
        <f t="shared" si="42"/>
        <v>0</v>
      </c>
      <c r="V271" s="13">
        <f t="shared" si="42"/>
        <v>0</v>
      </c>
    </row>
    <row r="272" spans="1:22" s="30" customFormat="1" ht="15.75" outlineLevel="6">
      <c r="A272" s="61" t="s">
        <v>88</v>
      </c>
      <c r="B272" s="19" t="s">
        <v>25</v>
      </c>
      <c r="C272" s="19" t="s">
        <v>39</v>
      </c>
      <c r="D272" s="19" t="s">
        <v>5</v>
      </c>
      <c r="E272" s="19"/>
      <c r="F272" s="20">
        <f>F273+F276+F279</f>
        <v>17525</v>
      </c>
      <c r="G272" s="7">
        <f t="shared" si="42"/>
        <v>0</v>
      </c>
      <c r="H272" s="7">
        <f t="shared" si="42"/>
        <v>0</v>
      </c>
      <c r="I272" s="7">
        <f t="shared" si="42"/>
        <v>0</v>
      </c>
      <c r="J272" s="7">
        <f t="shared" si="42"/>
        <v>0</v>
      </c>
      <c r="K272" s="7">
        <f t="shared" si="42"/>
        <v>0</v>
      </c>
      <c r="L272" s="7">
        <f t="shared" si="42"/>
        <v>0</v>
      </c>
      <c r="M272" s="7">
        <f t="shared" si="42"/>
        <v>0</v>
      </c>
      <c r="N272" s="7">
        <f t="shared" si="42"/>
        <v>0</v>
      </c>
      <c r="O272" s="7">
        <f t="shared" si="42"/>
        <v>0</v>
      </c>
      <c r="P272" s="7">
        <f t="shared" si="42"/>
        <v>0</v>
      </c>
      <c r="Q272" s="7">
        <f t="shared" si="42"/>
        <v>0</v>
      </c>
      <c r="R272" s="7">
        <f t="shared" si="42"/>
        <v>0</v>
      </c>
      <c r="S272" s="7">
        <f t="shared" si="42"/>
        <v>0</v>
      </c>
      <c r="T272" s="7">
        <f t="shared" si="42"/>
        <v>0</v>
      </c>
      <c r="U272" s="7">
        <f t="shared" si="42"/>
        <v>0</v>
      </c>
      <c r="V272" s="7">
        <f t="shared" si="42"/>
        <v>0</v>
      </c>
    </row>
    <row r="273" spans="1:22" s="30" customFormat="1" ht="15.75" outlineLevel="6">
      <c r="A273" s="5" t="s">
        <v>227</v>
      </c>
      <c r="B273" s="6" t="s">
        <v>25</v>
      </c>
      <c r="C273" s="6" t="s">
        <v>39</v>
      </c>
      <c r="D273" s="6" t="s">
        <v>228</v>
      </c>
      <c r="E273" s="6"/>
      <c r="F273" s="7">
        <f>F274+F275</f>
        <v>12842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30" customFormat="1" ht="15.75" outlineLevel="6">
      <c r="A274" s="58" t="s">
        <v>202</v>
      </c>
      <c r="B274" s="59" t="s">
        <v>25</v>
      </c>
      <c r="C274" s="59" t="s">
        <v>39</v>
      </c>
      <c r="D274" s="59" t="s">
        <v>229</v>
      </c>
      <c r="E274" s="59"/>
      <c r="F274" s="60">
        <v>12822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31.5" outlineLevel="6">
      <c r="A275" s="58" t="s">
        <v>203</v>
      </c>
      <c r="B275" s="59" t="s">
        <v>25</v>
      </c>
      <c r="C275" s="59" t="s">
        <v>39</v>
      </c>
      <c r="D275" s="59" t="s">
        <v>230</v>
      </c>
      <c r="E275" s="59"/>
      <c r="F275" s="60">
        <v>20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31.5" outlineLevel="6">
      <c r="A276" s="5" t="s">
        <v>207</v>
      </c>
      <c r="B276" s="6" t="s">
        <v>25</v>
      </c>
      <c r="C276" s="6" t="s">
        <v>39</v>
      </c>
      <c r="D276" s="6" t="s">
        <v>208</v>
      </c>
      <c r="E276" s="6"/>
      <c r="F276" s="7">
        <f>F277+F278</f>
        <v>4623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30" customFormat="1" ht="31.5" outlineLevel="6">
      <c r="A277" s="58" t="s">
        <v>209</v>
      </c>
      <c r="B277" s="59" t="s">
        <v>25</v>
      </c>
      <c r="C277" s="59" t="s">
        <v>39</v>
      </c>
      <c r="D277" s="59" t="s">
        <v>210</v>
      </c>
      <c r="E277" s="59"/>
      <c r="F277" s="60">
        <v>300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30" customFormat="1" ht="31.5" outlineLevel="6">
      <c r="A278" s="58" t="s">
        <v>211</v>
      </c>
      <c r="B278" s="59" t="s">
        <v>25</v>
      </c>
      <c r="C278" s="59" t="s">
        <v>39</v>
      </c>
      <c r="D278" s="59" t="s">
        <v>212</v>
      </c>
      <c r="E278" s="59"/>
      <c r="F278" s="60">
        <v>4323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15.75" outlineLevel="6">
      <c r="A279" s="5" t="s">
        <v>213</v>
      </c>
      <c r="B279" s="6" t="s">
        <v>25</v>
      </c>
      <c r="C279" s="6" t="s">
        <v>39</v>
      </c>
      <c r="D279" s="6" t="s">
        <v>214</v>
      </c>
      <c r="E279" s="6"/>
      <c r="F279" s="7">
        <f>F280+F281</f>
        <v>60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31.5" outlineLevel="6">
      <c r="A280" s="58" t="s">
        <v>215</v>
      </c>
      <c r="B280" s="59" t="s">
        <v>25</v>
      </c>
      <c r="C280" s="59" t="s">
        <v>39</v>
      </c>
      <c r="D280" s="59" t="s">
        <v>217</v>
      </c>
      <c r="E280" s="59"/>
      <c r="F280" s="60">
        <v>3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15.75" outlineLevel="6">
      <c r="A281" s="58" t="s">
        <v>216</v>
      </c>
      <c r="B281" s="59" t="s">
        <v>25</v>
      </c>
      <c r="C281" s="59" t="s">
        <v>39</v>
      </c>
      <c r="D281" s="59" t="s">
        <v>218</v>
      </c>
      <c r="E281" s="59"/>
      <c r="F281" s="60">
        <v>57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31.5" outlineLevel="6">
      <c r="A282" s="14" t="s">
        <v>152</v>
      </c>
      <c r="B282" s="12" t="s">
        <v>25</v>
      </c>
      <c r="C282" s="12" t="s">
        <v>150</v>
      </c>
      <c r="D282" s="12" t="s">
        <v>5</v>
      </c>
      <c r="E282" s="12"/>
      <c r="F282" s="13">
        <f>F283</f>
        <v>0</v>
      </c>
      <c r="G282" s="13">
        <f aca="true" t="shared" si="43" ref="G282:V282">G283</f>
        <v>0</v>
      </c>
      <c r="H282" s="13">
        <f t="shared" si="43"/>
        <v>0</v>
      </c>
      <c r="I282" s="13">
        <f t="shared" si="43"/>
        <v>0</v>
      </c>
      <c r="J282" s="13">
        <f t="shared" si="43"/>
        <v>0</v>
      </c>
      <c r="K282" s="13">
        <f t="shared" si="43"/>
        <v>0</v>
      </c>
      <c r="L282" s="13">
        <f t="shared" si="43"/>
        <v>0</v>
      </c>
      <c r="M282" s="13">
        <f t="shared" si="43"/>
        <v>0</v>
      </c>
      <c r="N282" s="13">
        <f t="shared" si="43"/>
        <v>0</v>
      </c>
      <c r="O282" s="13">
        <f t="shared" si="43"/>
        <v>0</v>
      </c>
      <c r="P282" s="13">
        <f t="shared" si="43"/>
        <v>0</v>
      </c>
      <c r="Q282" s="13">
        <f t="shared" si="43"/>
        <v>0</v>
      </c>
      <c r="R282" s="13">
        <f t="shared" si="43"/>
        <v>0</v>
      </c>
      <c r="S282" s="13">
        <f t="shared" si="43"/>
        <v>0</v>
      </c>
      <c r="T282" s="13">
        <f t="shared" si="43"/>
        <v>0</v>
      </c>
      <c r="U282" s="13">
        <f t="shared" si="43"/>
        <v>0</v>
      </c>
      <c r="V282" s="13">
        <f t="shared" si="43"/>
        <v>0</v>
      </c>
    </row>
    <row r="283" spans="1:22" s="30" customFormat="1" ht="15.75" outlineLevel="6">
      <c r="A283" s="5" t="s">
        <v>153</v>
      </c>
      <c r="B283" s="6" t="s">
        <v>25</v>
      </c>
      <c r="C283" s="6" t="s">
        <v>150</v>
      </c>
      <c r="D283" s="6" t="s">
        <v>151</v>
      </c>
      <c r="E283" s="6"/>
      <c r="F283" s="7"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17.25" customHeight="1" outlineLevel="6">
      <c r="A284" s="16" t="s">
        <v>167</v>
      </c>
      <c r="B284" s="17" t="s">
        <v>119</v>
      </c>
      <c r="C284" s="17" t="s">
        <v>6</v>
      </c>
      <c r="D284" s="17" t="s">
        <v>5</v>
      </c>
      <c r="E284" s="17"/>
      <c r="F284" s="18">
        <f>F285</f>
        <v>14727.1</v>
      </c>
      <c r="G284" s="18" t="e">
        <f>G285+#REF!+#REF!</f>
        <v>#REF!</v>
      </c>
      <c r="H284" s="18" t="e">
        <f>H285+#REF!+#REF!</f>
        <v>#REF!</v>
      </c>
      <c r="I284" s="18" t="e">
        <f>I285+#REF!+#REF!</f>
        <v>#REF!</v>
      </c>
      <c r="J284" s="18" t="e">
        <f>J285+#REF!+#REF!</f>
        <v>#REF!</v>
      </c>
      <c r="K284" s="18" t="e">
        <f>K285+#REF!+#REF!</f>
        <v>#REF!</v>
      </c>
      <c r="L284" s="18" t="e">
        <f>L285+#REF!+#REF!</f>
        <v>#REF!</v>
      </c>
      <c r="M284" s="18" t="e">
        <f>M285+#REF!+#REF!</f>
        <v>#REF!</v>
      </c>
      <c r="N284" s="18" t="e">
        <f>N285+#REF!+#REF!</f>
        <v>#REF!</v>
      </c>
      <c r="O284" s="18" t="e">
        <f>O285+#REF!+#REF!</f>
        <v>#REF!</v>
      </c>
      <c r="P284" s="18" t="e">
        <f>P285+#REF!+#REF!</f>
        <v>#REF!</v>
      </c>
      <c r="Q284" s="18" t="e">
        <f>Q285+#REF!+#REF!</f>
        <v>#REF!</v>
      </c>
      <c r="R284" s="18" t="e">
        <f>R285+#REF!+#REF!</f>
        <v>#REF!</v>
      </c>
      <c r="S284" s="18" t="e">
        <f>S285+#REF!+#REF!</f>
        <v>#REF!</v>
      </c>
      <c r="T284" s="18" t="e">
        <f>T285+#REF!+#REF!</f>
        <v>#REF!</v>
      </c>
      <c r="U284" s="18" t="e">
        <f>U285+#REF!+#REF!</f>
        <v>#REF!</v>
      </c>
      <c r="V284" s="18" t="e">
        <f>V285+#REF!+#REF!</f>
        <v>#REF!</v>
      </c>
    </row>
    <row r="285" spans="1:22" s="30" customFormat="1" ht="15.75" outlineLevel="3">
      <c r="A285" s="8" t="s">
        <v>78</v>
      </c>
      <c r="B285" s="9" t="s">
        <v>26</v>
      </c>
      <c r="C285" s="9" t="s">
        <v>6</v>
      </c>
      <c r="D285" s="9" t="s">
        <v>5</v>
      </c>
      <c r="E285" s="9"/>
      <c r="F285" s="10">
        <f>F286</f>
        <v>14727.1</v>
      </c>
      <c r="G285" s="10" t="e">
        <f>G289+G294+#REF!</f>
        <v>#REF!</v>
      </c>
      <c r="H285" s="10" t="e">
        <f>H289+H294+#REF!</f>
        <v>#REF!</v>
      </c>
      <c r="I285" s="10" t="e">
        <f>I289+I294+#REF!</f>
        <v>#REF!</v>
      </c>
      <c r="J285" s="10" t="e">
        <f>J289+J294+#REF!</f>
        <v>#REF!</v>
      </c>
      <c r="K285" s="10" t="e">
        <f>K289+K294+#REF!</f>
        <v>#REF!</v>
      </c>
      <c r="L285" s="10" t="e">
        <f>L289+L294+#REF!</f>
        <v>#REF!</v>
      </c>
      <c r="M285" s="10" t="e">
        <f>M289+M294+#REF!</f>
        <v>#REF!</v>
      </c>
      <c r="N285" s="10" t="e">
        <f>N289+N294+#REF!</f>
        <v>#REF!</v>
      </c>
      <c r="O285" s="10" t="e">
        <f>O289+O294+#REF!</f>
        <v>#REF!</v>
      </c>
      <c r="P285" s="10" t="e">
        <f>P289+P294+#REF!</f>
        <v>#REF!</v>
      </c>
      <c r="Q285" s="10" t="e">
        <f>Q289+Q294+#REF!</f>
        <v>#REF!</v>
      </c>
      <c r="R285" s="10" t="e">
        <f>R289+R294+#REF!</f>
        <v>#REF!</v>
      </c>
      <c r="S285" s="10" t="e">
        <f>S289+S294+#REF!</f>
        <v>#REF!</v>
      </c>
      <c r="T285" s="10" t="e">
        <f>T289+T294+#REF!</f>
        <v>#REF!</v>
      </c>
      <c r="U285" s="10" t="e">
        <f>U289+U294+#REF!</f>
        <v>#REF!</v>
      </c>
      <c r="V285" s="10" t="e">
        <f>V289+V294+#REF!</f>
        <v>#REF!</v>
      </c>
    </row>
    <row r="286" spans="1:22" s="30" customFormat="1" ht="15.75" outlineLevel="3">
      <c r="A286" s="14" t="s">
        <v>76</v>
      </c>
      <c r="B286" s="9" t="s">
        <v>26</v>
      </c>
      <c r="C286" s="9" t="s">
        <v>6</v>
      </c>
      <c r="D286" s="9" t="s">
        <v>5</v>
      </c>
      <c r="E286" s="9"/>
      <c r="F286" s="10">
        <f>F287+F302+F305+F308</f>
        <v>14727.1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30" customFormat="1" ht="15.75" outlineLevel="3">
      <c r="A287" s="14" t="s">
        <v>299</v>
      </c>
      <c r="B287" s="9" t="s">
        <v>26</v>
      </c>
      <c r="C287" s="9" t="s">
        <v>6</v>
      </c>
      <c r="D287" s="9" t="s">
        <v>5</v>
      </c>
      <c r="E287" s="9"/>
      <c r="F287" s="10">
        <f>F288+F299</f>
        <v>13877.1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s="30" customFormat="1" ht="31.5" outlineLevel="3">
      <c r="A288" s="14" t="s">
        <v>300</v>
      </c>
      <c r="B288" s="9" t="s">
        <v>26</v>
      </c>
      <c r="C288" s="9" t="s">
        <v>6</v>
      </c>
      <c r="D288" s="9" t="s">
        <v>5</v>
      </c>
      <c r="E288" s="9"/>
      <c r="F288" s="10">
        <f>F289+F294</f>
        <v>13627.1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s="30" customFormat="1" ht="31.5" customHeight="1" outlineLevel="3">
      <c r="A289" s="24" t="s">
        <v>133</v>
      </c>
      <c r="B289" s="12" t="s">
        <v>26</v>
      </c>
      <c r="C289" s="12" t="s">
        <v>6</v>
      </c>
      <c r="D289" s="12" t="s">
        <v>5</v>
      </c>
      <c r="E289" s="12"/>
      <c r="F289" s="13">
        <f>F290</f>
        <v>11060.2</v>
      </c>
      <c r="G289" s="13">
        <f aca="true" t="shared" si="44" ref="G289:V289">G290</f>
        <v>0</v>
      </c>
      <c r="H289" s="13">
        <f t="shared" si="44"/>
        <v>0</v>
      </c>
      <c r="I289" s="13">
        <f t="shared" si="44"/>
        <v>0</v>
      </c>
      <c r="J289" s="13">
        <f t="shared" si="44"/>
        <v>0</v>
      </c>
      <c r="K289" s="13">
        <f t="shared" si="44"/>
        <v>0</v>
      </c>
      <c r="L289" s="13">
        <f t="shared" si="44"/>
        <v>0</v>
      </c>
      <c r="M289" s="13">
        <f t="shared" si="44"/>
        <v>0</v>
      </c>
      <c r="N289" s="13">
        <f t="shared" si="44"/>
        <v>0</v>
      </c>
      <c r="O289" s="13">
        <f t="shared" si="44"/>
        <v>0</v>
      </c>
      <c r="P289" s="13">
        <f t="shared" si="44"/>
        <v>0</v>
      </c>
      <c r="Q289" s="13">
        <f t="shared" si="44"/>
        <v>0</v>
      </c>
      <c r="R289" s="13">
        <f t="shared" si="44"/>
        <v>0</v>
      </c>
      <c r="S289" s="13">
        <f t="shared" si="44"/>
        <v>0</v>
      </c>
      <c r="T289" s="13">
        <f t="shared" si="44"/>
        <v>0</v>
      </c>
      <c r="U289" s="13">
        <f t="shared" si="44"/>
        <v>0</v>
      </c>
      <c r="V289" s="13">
        <f t="shared" si="44"/>
        <v>0</v>
      </c>
    </row>
    <row r="290" spans="1:22" s="30" customFormat="1" ht="15.75" outlineLevel="3">
      <c r="A290" s="61" t="s">
        <v>88</v>
      </c>
      <c r="B290" s="19" t="s">
        <v>26</v>
      </c>
      <c r="C290" s="19" t="s">
        <v>6</v>
      </c>
      <c r="D290" s="19" t="s">
        <v>5</v>
      </c>
      <c r="E290" s="19"/>
      <c r="F290" s="20">
        <f>F291</f>
        <v>11060.2</v>
      </c>
      <c r="G290" s="7">
        <f aca="true" t="shared" si="45" ref="G290:V290">G292</f>
        <v>0</v>
      </c>
      <c r="H290" s="7">
        <f t="shared" si="45"/>
        <v>0</v>
      </c>
      <c r="I290" s="7">
        <f t="shared" si="45"/>
        <v>0</v>
      </c>
      <c r="J290" s="7">
        <f t="shared" si="45"/>
        <v>0</v>
      </c>
      <c r="K290" s="7">
        <f t="shared" si="45"/>
        <v>0</v>
      </c>
      <c r="L290" s="7">
        <f t="shared" si="45"/>
        <v>0</v>
      </c>
      <c r="M290" s="7">
        <f t="shared" si="45"/>
        <v>0</v>
      </c>
      <c r="N290" s="7">
        <f t="shared" si="45"/>
        <v>0</v>
      </c>
      <c r="O290" s="7">
        <f t="shared" si="45"/>
        <v>0</v>
      </c>
      <c r="P290" s="7">
        <f t="shared" si="45"/>
        <v>0</v>
      </c>
      <c r="Q290" s="7">
        <f t="shared" si="45"/>
        <v>0</v>
      </c>
      <c r="R290" s="7">
        <f t="shared" si="45"/>
        <v>0</v>
      </c>
      <c r="S290" s="7">
        <f t="shared" si="45"/>
        <v>0</v>
      </c>
      <c r="T290" s="7">
        <f t="shared" si="45"/>
        <v>0</v>
      </c>
      <c r="U290" s="7">
        <f t="shared" si="45"/>
        <v>0</v>
      </c>
      <c r="V290" s="7">
        <f t="shared" si="45"/>
        <v>0</v>
      </c>
    </row>
    <row r="291" spans="1:22" s="30" customFormat="1" ht="15.75" outlineLevel="3">
      <c r="A291" s="5" t="s">
        <v>250</v>
      </c>
      <c r="B291" s="6" t="s">
        <v>26</v>
      </c>
      <c r="C291" s="6" t="s">
        <v>6</v>
      </c>
      <c r="D291" s="6" t="s">
        <v>5</v>
      </c>
      <c r="E291" s="6"/>
      <c r="F291" s="7">
        <f>F292+F293</f>
        <v>11060.2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47.25" outlineLevel="3">
      <c r="A292" s="67" t="s">
        <v>181</v>
      </c>
      <c r="B292" s="59" t="s">
        <v>26</v>
      </c>
      <c r="C292" s="59" t="s">
        <v>40</v>
      </c>
      <c r="D292" s="59" t="s">
        <v>182</v>
      </c>
      <c r="E292" s="59"/>
      <c r="F292" s="60">
        <v>11060.2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0" customFormat="1" ht="15.75" outlineLevel="3">
      <c r="A293" s="67" t="s">
        <v>183</v>
      </c>
      <c r="B293" s="59" t="s">
        <v>26</v>
      </c>
      <c r="C293" s="59" t="s">
        <v>303</v>
      </c>
      <c r="D293" s="59" t="s">
        <v>184</v>
      </c>
      <c r="E293" s="59"/>
      <c r="F293" s="60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0" customFormat="1" ht="15.75" outlineLevel="3">
      <c r="A294" s="24" t="s">
        <v>134</v>
      </c>
      <c r="B294" s="12" t="s">
        <v>26</v>
      </c>
      <c r="C294" s="12" t="s">
        <v>6</v>
      </c>
      <c r="D294" s="12" t="s">
        <v>5</v>
      </c>
      <c r="E294" s="12"/>
      <c r="F294" s="13">
        <f>F295</f>
        <v>2566.9</v>
      </c>
      <c r="G294" s="13">
        <f aca="true" t="shared" si="46" ref="G294:V294">G295</f>
        <v>0</v>
      </c>
      <c r="H294" s="13">
        <f t="shared" si="46"/>
        <v>0</v>
      </c>
      <c r="I294" s="13">
        <f t="shared" si="46"/>
        <v>0</v>
      </c>
      <c r="J294" s="13">
        <f t="shared" si="46"/>
        <v>0</v>
      </c>
      <c r="K294" s="13">
        <f t="shared" si="46"/>
        <v>0</v>
      </c>
      <c r="L294" s="13">
        <f t="shared" si="46"/>
        <v>0</v>
      </c>
      <c r="M294" s="13">
        <f t="shared" si="46"/>
        <v>0</v>
      </c>
      <c r="N294" s="13">
        <f t="shared" si="46"/>
        <v>0</v>
      </c>
      <c r="O294" s="13">
        <f t="shared" si="46"/>
        <v>0</v>
      </c>
      <c r="P294" s="13">
        <f t="shared" si="46"/>
        <v>0</v>
      </c>
      <c r="Q294" s="13">
        <f t="shared" si="46"/>
        <v>0</v>
      </c>
      <c r="R294" s="13">
        <f t="shared" si="46"/>
        <v>0</v>
      </c>
      <c r="S294" s="13">
        <f t="shared" si="46"/>
        <v>0</v>
      </c>
      <c r="T294" s="13">
        <f t="shared" si="46"/>
        <v>0</v>
      </c>
      <c r="U294" s="13">
        <f t="shared" si="46"/>
        <v>0</v>
      </c>
      <c r="V294" s="13">
        <f t="shared" si="46"/>
        <v>0</v>
      </c>
    </row>
    <row r="295" spans="1:22" s="30" customFormat="1" ht="15.75" outlineLevel="3">
      <c r="A295" s="61" t="s">
        <v>88</v>
      </c>
      <c r="B295" s="19" t="s">
        <v>26</v>
      </c>
      <c r="C295" s="19" t="s">
        <v>6</v>
      </c>
      <c r="D295" s="19" t="s">
        <v>5</v>
      </c>
      <c r="E295" s="19"/>
      <c r="F295" s="20">
        <f>F296</f>
        <v>2566.9</v>
      </c>
      <c r="G295" s="7">
        <f aca="true" t="shared" si="47" ref="G295:V295">G297</f>
        <v>0</v>
      </c>
      <c r="H295" s="7">
        <f t="shared" si="47"/>
        <v>0</v>
      </c>
      <c r="I295" s="7">
        <f t="shared" si="47"/>
        <v>0</v>
      </c>
      <c r="J295" s="7">
        <f t="shared" si="47"/>
        <v>0</v>
      </c>
      <c r="K295" s="7">
        <f t="shared" si="47"/>
        <v>0</v>
      </c>
      <c r="L295" s="7">
        <f t="shared" si="47"/>
        <v>0</v>
      </c>
      <c r="M295" s="7">
        <f t="shared" si="47"/>
        <v>0</v>
      </c>
      <c r="N295" s="7">
        <f t="shared" si="47"/>
        <v>0</v>
      </c>
      <c r="O295" s="7">
        <f t="shared" si="47"/>
        <v>0</v>
      </c>
      <c r="P295" s="7">
        <f t="shared" si="47"/>
        <v>0</v>
      </c>
      <c r="Q295" s="7">
        <f t="shared" si="47"/>
        <v>0</v>
      </c>
      <c r="R295" s="7">
        <f t="shared" si="47"/>
        <v>0</v>
      </c>
      <c r="S295" s="7">
        <f t="shared" si="47"/>
        <v>0</v>
      </c>
      <c r="T295" s="7">
        <f t="shared" si="47"/>
        <v>0</v>
      </c>
      <c r="U295" s="7">
        <f t="shared" si="47"/>
        <v>0</v>
      </c>
      <c r="V295" s="7">
        <f t="shared" si="47"/>
        <v>0</v>
      </c>
    </row>
    <row r="296" spans="1:22" s="30" customFormat="1" ht="15.75" outlineLevel="3">
      <c r="A296" s="5" t="s">
        <v>250</v>
      </c>
      <c r="B296" s="6" t="s">
        <v>26</v>
      </c>
      <c r="C296" s="6" t="s">
        <v>6</v>
      </c>
      <c r="D296" s="6" t="s">
        <v>5</v>
      </c>
      <c r="E296" s="6"/>
      <c r="F296" s="7">
        <f>F297+F298</f>
        <v>2566.9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47.25" outlineLevel="3">
      <c r="A297" s="67" t="s">
        <v>181</v>
      </c>
      <c r="B297" s="59" t="s">
        <v>26</v>
      </c>
      <c r="C297" s="59" t="s">
        <v>41</v>
      </c>
      <c r="D297" s="59" t="s">
        <v>182</v>
      </c>
      <c r="E297" s="59"/>
      <c r="F297" s="60">
        <v>2366.9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15.75" outlineLevel="3">
      <c r="A298" s="67" t="s">
        <v>183</v>
      </c>
      <c r="B298" s="59" t="s">
        <v>26</v>
      </c>
      <c r="C298" s="59" t="s">
        <v>303</v>
      </c>
      <c r="D298" s="59" t="s">
        <v>184</v>
      </c>
      <c r="E298" s="59"/>
      <c r="F298" s="60">
        <v>200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15.75" outlineLevel="3">
      <c r="A299" s="8" t="s">
        <v>266</v>
      </c>
      <c r="B299" s="9" t="s">
        <v>26</v>
      </c>
      <c r="C299" s="9" t="s">
        <v>267</v>
      </c>
      <c r="D299" s="9" t="s">
        <v>5</v>
      </c>
      <c r="E299" s="9"/>
      <c r="F299" s="10">
        <f>F300</f>
        <v>250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0" customFormat="1" ht="31.5" outlineLevel="3">
      <c r="A300" s="5" t="s">
        <v>207</v>
      </c>
      <c r="B300" s="6" t="s">
        <v>26</v>
      </c>
      <c r="C300" s="6" t="s">
        <v>267</v>
      </c>
      <c r="D300" s="6" t="s">
        <v>208</v>
      </c>
      <c r="E300" s="6"/>
      <c r="F300" s="7">
        <f>F301</f>
        <v>250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30" customFormat="1" ht="31.5" outlineLevel="3">
      <c r="A301" s="58" t="s">
        <v>211</v>
      </c>
      <c r="B301" s="59" t="s">
        <v>26</v>
      </c>
      <c r="C301" s="59" t="s">
        <v>267</v>
      </c>
      <c r="D301" s="59" t="s">
        <v>212</v>
      </c>
      <c r="E301" s="59"/>
      <c r="F301" s="60">
        <v>250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31.5" outlineLevel="3">
      <c r="A302" s="8" t="s">
        <v>260</v>
      </c>
      <c r="B302" s="9" t="s">
        <v>26</v>
      </c>
      <c r="C302" s="9" t="s">
        <v>261</v>
      </c>
      <c r="D302" s="9" t="s">
        <v>5</v>
      </c>
      <c r="E302" s="9"/>
      <c r="F302" s="10">
        <f>F303</f>
        <v>350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31.5" outlineLevel="3">
      <c r="A303" s="5" t="s">
        <v>207</v>
      </c>
      <c r="B303" s="6" t="s">
        <v>26</v>
      </c>
      <c r="C303" s="6" t="s">
        <v>261</v>
      </c>
      <c r="D303" s="6" t="s">
        <v>208</v>
      </c>
      <c r="E303" s="6"/>
      <c r="F303" s="7">
        <f>F304</f>
        <v>350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31.5" outlineLevel="3">
      <c r="A304" s="58" t="s">
        <v>211</v>
      </c>
      <c r="B304" s="59" t="s">
        <v>26</v>
      </c>
      <c r="C304" s="59" t="s">
        <v>261</v>
      </c>
      <c r="D304" s="59" t="s">
        <v>212</v>
      </c>
      <c r="E304" s="59"/>
      <c r="F304" s="60">
        <v>350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15.75" outlineLevel="3">
      <c r="A305" s="8" t="s">
        <v>262</v>
      </c>
      <c r="B305" s="9" t="s">
        <v>26</v>
      </c>
      <c r="C305" s="9" t="s">
        <v>263</v>
      </c>
      <c r="D305" s="9" t="s">
        <v>5</v>
      </c>
      <c r="E305" s="9"/>
      <c r="F305" s="10">
        <f>F306</f>
        <v>300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31.5" outlineLevel="3">
      <c r="A306" s="5" t="s">
        <v>207</v>
      </c>
      <c r="B306" s="6" t="s">
        <v>26</v>
      </c>
      <c r="C306" s="6" t="s">
        <v>263</v>
      </c>
      <c r="D306" s="6" t="s">
        <v>208</v>
      </c>
      <c r="E306" s="6"/>
      <c r="F306" s="7">
        <f>F307</f>
        <v>300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31.5" outlineLevel="3">
      <c r="A307" s="58" t="s">
        <v>211</v>
      </c>
      <c r="B307" s="59" t="s">
        <v>26</v>
      </c>
      <c r="C307" s="59" t="s">
        <v>263</v>
      </c>
      <c r="D307" s="59" t="s">
        <v>212</v>
      </c>
      <c r="E307" s="59"/>
      <c r="F307" s="60">
        <v>300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15.75" outlineLevel="3">
      <c r="A308" s="8" t="s">
        <v>264</v>
      </c>
      <c r="B308" s="9" t="s">
        <v>26</v>
      </c>
      <c r="C308" s="9" t="s">
        <v>265</v>
      </c>
      <c r="D308" s="9" t="s">
        <v>5</v>
      </c>
      <c r="E308" s="9"/>
      <c r="F308" s="10">
        <f>F309</f>
        <v>200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31.5" outlineLevel="3">
      <c r="A309" s="5" t="s">
        <v>207</v>
      </c>
      <c r="B309" s="6" t="s">
        <v>26</v>
      </c>
      <c r="C309" s="6" t="s">
        <v>265</v>
      </c>
      <c r="D309" s="6" t="s">
        <v>208</v>
      </c>
      <c r="E309" s="6"/>
      <c r="F309" s="7">
        <f>F310</f>
        <v>200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31.5" outlineLevel="3">
      <c r="A310" s="58" t="s">
        <v>211</v>
      </c>
      <c r="B310" s="59" t="s">
        <v>26</v>
      </c>
      <c r="C310" s="59" t="s">
        <v>265</v>
      </c>
      <c r="D310" s="59" t="s">
        <v>212</v>
      </c>
      <c r="E310" s="59"/>
      <c r="F310" s="60">
        <v>200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17.25" customHeight="1" outlineLevel="6">
      <c r="A311" s="16" t="s">
        <v>118</v>
      </c>
      <c r="B311" s="17" t="s">
        <v>117</v>
      </c>
      <c r="C311" s="17" t="s">
        <v>6</v>
      </c>
      <c r="D311" s="17" t="s">
        <v>5</v>
      </c>
      <c r="E311" s="17"/>
      <c r="F311" s="18">
        <f>F312+F317+F325</f>
        <v>4526.3</v>
      </c>
      <c r="G311" s="18">
        <f aca="true" t="shared" si="48" ref="G311:V311">G312+G317+G325</f>
        <v>0</v>
      </c>
      <c r="H311" s="18">
        <f t="shared" si="48"/>
        <v>0</v>
      </c>
      <c r="I311" s="18">
        <f t="shared" si="48"/>
        <v>0</v>
      </c>
      <c r="J311" s="18">
        <f t="shared" si="48"/>
        <v>0</v>
      </c>
      <c r="K311" s="18">
        <f t="shared" si="48"/>
        <v>0</v>
      </c>
      <c r="L311" s="18">
        <f t="shared" si="48"/>
        <v>0</v>
      </c>
      <c r="M311" s="18">
        <f t="shared" si="48"/>
        <v>0</v>
      </c>
      <c r="N311" s="18">
        <f t="shared" si="48"/>
        <v>0</v>
      </c>
      <c r="O311" s="18">
        <f t="shared" si="48"/>
        <v>0</v>
      </c>
      <c r="P311" s="18">
        <f t="shared" si="48"/>
        <v>0</v>
      </c>
      <c r="Q311" s="18">
        <f t="shared" si="48"/>
        <v>0</v>
      </c>
      <c r="R311" s="18">
        <f t="shared" si="48"/>
        <v>0</v>
      </c>
      <c r="S311" s="18">
        <f t="shared" si="48"/>
        <v>0</v>
      </c>
      <c r="T311" s="18">
        <f t="shared" si="48"/>
        <v>0</v>
      </c>
      <c r="U311" s="18">
        <f t="shared" si="48"/>
        <v>0</v>
      </c>
      <c r="V311" s="18">
        <f t="shared" si="48"/>
        <v>0</v>
      </c>
    </row>
    <row r="312" spans="1:22" s="30" customFormat="1" ht="15.75" outlineLevel="3">
      <c r="A312" s="8" t="s">
        <v>83</v>
      </c>
      <c r="B312" s="9" t="s">
        <v>29</v>
      </c>
      <c r="C312" s="9" t="s">
        <v>6</v>
      </c>
      <c r="D312" s="9" t="s">
        <v>5</v>
      </c>
      <c r="E312" s="9"/>
      <c r="F312" s="10">
        <f>F313</f>
        <v>187.1</v>
      </c>
      <c r="G312" s="10">
        <f aca="true" t="shared" si="49" ref="G312:V314">G313</f>
        <v>0</v>
      </c>
      <c r="H312" s="10">
        <f t="shared" si="49"/>
        <v>0</v>
      </c>
      <c r="I312" s="10">
        <f t="shared" si="49"/>
        <v>0</v>
      </c>
      <c r="J312" s="10">
        <f t="shared" si="49"/>
        <v>0</v>
      </c>
      <c r="K312" s="10">
        <f t="shared" si="49"/>
        <v>0</v>
      </c>
      <c r="L312" s="10">
        <f t="shared" si="49"/>
        <v>0</v>
      </c>
      <c r="M312" s="10">
        <f t="shared" si="49"/>
        <v>0</v>
      </c>
      <c r="N312" s="10">
        <f t="shared" si="49"/>
        <v>0</v>
      </c>
      <c r="O312" s="10">
        <f t="shared" si="49"/>
        <v>0</v>
      </c>
      <c r="P312" s="10">
        <f t="shared" si="49"/>
        <v>0</v>
      </c>
      <c r="Q312" s="10">
        <f t="shared" si="49"/>
        <v>0</v>
      </c>
      <c r="R312" s="10">
        <f t="shared" si="49"/>
        <v>0</v>
      </c>
      <c r="S312" s="10">
        <f t="shared" si="49"/>
        <v>0</v>
      </c>
      <c r="T312" s="10">
        <f t="shared" si="49"/>
        <v>0</v>
      </c>
      <c r="U312" s="10">
        <f t="shared" si="49"/>
        <v>0</v>
      </c>
      <c r="V312" s="10">
        <f t="shared" si="49"/>
        <v>0</v>
      </c>
    </row>
    <row r="313" spans="1:22" s="15" customFormat="1" ht="17.25" customHeight="1" outlineLevel="3">
      <c r="A313" s="14" t="s">
        <v>113</v>
      </c>
      <c r="B313" s="12" t="s">
        <v>29</v>
      </c>
      <c r="C313" s="12" t="s">
        <v>112</v>
      </c>
      <c r="D313" s="12" t="s">
        <v>5</v>
      </c>
      <c r="E313" s="12"/>
      <c r="F313" s="13">
        <f>F314</f>
        <v>187.1</v>
      </c>
      <c r="G313" s="13">
        <f t="shared" si="49"/>
        <v>0</v>
      </c>
      <c r="H313" s="13">
        <f t="shared" si="49"/>
        <v>0</v>
      </c>
      <c r="I313" s="13">
        <f t="shared" si="49"/>
        <v>0</v>
      </c>
      <c r="J313" s="13">
        <f t="shared" si="49"/>
        <v>0</v>
      </c>
      <c r="K313" s="13">
        <f t="shared" si="49"/>
        <v>0</v>
      </c>
      <c r="L313" s="13">
        <f t="shared" si="49"/>
        <v>0</v>
      </c>
      <c r="M313" s="13">
        <f t="shared" si="49"/>
        <v>0</v>
      </c>
      <c r="N313" s="13">
        <f t="shared" si="49"/>
        <v>0</v>
      </c>
      <c r="O313" s="13">
        <f t="shared" si="49"/>
        <v>0</v>
      </c>
      <c r="P313" s="13">
        <f t="shared" si="49"/>
        <v>0</v>
      </c>
      <c r="Q313" s="13">
        <f t="shared" si="49"/>
        <v>0</v>
      </c>
      <c r="R313" s="13">
        <f t="shared" si="49"/>
        <v>0</v>
      </c>
      <c r="S313" s="13">
        <f t="shared" si="49"/>
        <v>0</v>
      </c>
      <c r="T313" s="13">
        <f t="shared" si="49"/>
        <v>0</v>
      </c>
      <c r="U313" s="13">
        <f t="shared" si="49"/>
        <v>0</v>
      </c>
      <c r="V313" s="13">
        <f t="shared" si="49"/>
        <v>0</v>
      </c>
    </row>
    <row r="314" spans="1:22" s="30" customFormat="1" ht="33" customHeight="1" outlineLevel="4">
      <c r="A314" s="61" t="s">
        <v>84</v>
      </c>
      <c r="B314" s="19" t="s">
        <v>29</v>
      </c>
      <c r="C314" s="19" t="s">
        <v>30</v>
      </c>
      <c r="D314" s="19" t="s">
        <v>5</v>
      </c>
      <c r="E314" s="19"/>
      <c r="F314" s="20">
        <f>F315</f>
        <v>187.1</v>
      </c>
      <c r="G314" s="7">
        <f t="shared" si="49"/>
        <v>0</v>
      </c>
      <c r="H314" s="7">
        <f t="shared" si="49"/>
        <v>0</v>
      </c>
      <c r="I314" s="7">
        <f t="shared" si="49"/>
        <v>0</v>
      </c>
      <c r="J314" s="7">
        <f t="shared" si="49"/>
        <v>0</v>
      </c>
      <c r="K314" s="7">
        <f t="shared" si="49"/>
        <v>0</v>
      </c>
      <c r="L314" s="7">
        <f t="shared" si="49"/>
        <v>0</v>
      </c>
      <c r="M314" s="7">
        <f t="shared" si="49"/>
        <v>0</v>
      </c>
      <c r="N314" s="7">
        <f t="shared" si="49"/>
        <v>0</v>
      </c>
      <c r="O314" s="7">
        <f t="shared" si="49"/>
        <v>0</v>
      </c>
      <c r="P314" s="7">
        <f t="shared" si="49"/>
        <v>0</v>
      </c>
      <c r="Q314" s="7">
        <f t="shared" si="49"/>
        <v>0</v>
      </c>
      <c r="R314" s="7">
        <f t="shared" si="49"/>
        <v>0</v>
      </c>
      <c r="S314" s="7">
        <f t="shared" si="49"/>
        <v>0</v>
      </c>
      <c r="T314" s="7">
        <f t="shared" si="49"/>
        <v>0</v>
      </c>
      <c r="U314" s="7">
        <f t="shared" si="49"/>
        <v>0</v>
      </c>
      <c r="V314" s="7">
        <f t="shared" si="49"/>
        <v>0</v>
      </c>
    </row>
    <row r="315" spans="1:22" s="30" customFormat="1" ht="15.75" outlineLevel="5">
      <c r="A315" s="5" t="s">
        <v>270</v>
      </c>
      <c r="B315" s="6" t="s">
        <v>29</v>
      </c>
      <c r="C315" s="6" t="s">
        <v>30</v>
      </c>
      <c r="D315" s="6" t="s">
        <v>268</v>
      </c>
      <c r="E315" s="6"/>
      <c r="F315" s="7">
        <f>F316</f>
        <v>187.1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31.5" outlineLevel="5">
      <c r="A316" s="58" t="s">
        <v>271</v>
      </c>
      <c r="B316" s="59" t="s">
        <v>29</v>
      </c>
      <c r="C316" s="59" t="s">
        <v>30</v>
      </c>
      <c r="D316" s="59" t="s">
        <v>269</v>
      </c>
      <c r="E316" s="59"/>
      <c r="F316" s="60">
        <v>187.1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15.75" outlineLevel="3">
      <c r="A317" s="8" t="s">
        <v>85</v>
      </c>
      <c r="B317" s="9" t="s">
        <v>31</v>
      </c>
      <c r="C317" s="9" t="s">
        <v>6</v>
      </c>
      <c r="D317" s="9" t="s">
        <v>5</v>
      </c>
      <c r="E317" s="9"/>
      <c r="F317" s="10">
        <f>F318</f>
        <v>1182.2</v>
      </c>
      <c r="G317" s="10">
        <f aca="true" t="shared" si="50" ref="G317:V318">G318</f>
        <v>0</v>
      </c>
      <c r="H317" s="10">
        <f t="shared" si="50"/>
        <v>0</v>
      </c>
      <c r="I317" s="10">
        <f t="shared" si="50"/>
        <v>0</v>
      </c>
      <c r="J317" s="10">
        <f t="shared" si="50"/>
        <v>0</v>
      </c>
      <c r="K317" s="10">
        <f t="shared" si="50"/>
        <v>0</v>
      </c>
      <c r="L317" s="10">
        <f t="shared" si="50"/>
        <v>0</v>
      </c>
      <c r="M317" s="10">
        <f t="shared" si="50"/>
        <v>0</v>
      </c>
      <c r="N317" s="10">
        <f t="shared" si="50"/>
        <v>0</v>
      </c>
      <c r="O317" s="10">
        <f t="shared" si="50"/>
        <v>0</v>
      </c>
      <c r="P317" s="10">
        <f t="shared" si="50"/>
        <v>0</v>
      </c>
      <c r="Q317" s="10">
        <f t="shared" si="50"/>
        <v>0</v>
      </c>
      <c r="R317" s="10">
        <f t="shared" si="50"/>
        <v>0</v>
      </c>
      <c r="S317" s="10">
        <f t="shared" si="50"/>
        <v>0</v>
      </c>
      <c r="T317" s="10">
        <f t="shared" si="50"/>
        <v>0</v>
      </c>
      <c r="U317" s="10">
        <f t="shared" si="50"/>
        <v>0</v>
      </c>
      <c r="V317" s="10">
        <f t="shared" si="50"/>
        <v>0</v>
      </c>
    </row>
    <row r="318" spans="1:22" s="30" customFormat="1" ht="15.75" outlineLevel="4">
      <c r="A318" s="14" t="s">
        <v>76</v>
      </c>
      <c r="B318" s="12" t="s">
        <v>31</v>
      </c>
      <c r="C318" s="12" t="s">
        <v>24</v>
      </c>
      <c r="D318" s="12" t="s">
        <v>5</v>
      </c>
      <c r="E318" s="12"/>
      <c r="F318" s="13">
        <f>F319+F322</f>
        <v>1182.2</v>
      </c>
      <c r="G318" s="13">
        <f t="shared" si="50"/>
        <v>0</v>
      </c>
      <c r="H318" s="13">
        <f t="shared" si="50"/>
        <v>0</v>
      </c>
      <c r="I318" s="13">
        <f t="shared" si="50"/>
        <v>0</v>
      </c>
      <c r="J318" s="13">
        <f t="shared" si="50"/>
        <v>0</v>
      </c>
      <c r="K318" s="13">
        <f t="shared" si="50"/>
        <v>0</v>
      </c>
      <c r="L318" s="13">
        <f t="shared" si="50"/>
        <v>0</v>
      </c>
      <c r="M318" s="13">
        <f t="shared" si="50"/>
        <v>0</v>
      </c>
      <c r="N318" s="13">
        <f t="shared" si="50"/>
        <v>0</v>
      </c>
      <c r="O318" s="13">
        <f t="shared" si="50"/>
        <v>0</v>
      </c>
      <c r="P318" s="13">
        <f t="shared" si="50"/>
        <v>0</v>
      </c>
      <c r="Q318" s="13">
        <f t="shared" si="50"/>
        <v>0</v>
      </c>
      <c r="R318" s="13">
        <f t="shared" si="50"/>
        <v>0</v>
      </c>
      <c r="S318" s="13">
        <f t="shared" si="50"/>
        <v>0</v>
      </c>
      <c r="T318" s="13">
        <f t="shared" si="50"/>
        <v>0</v>
      </c>
      <c r="U318" s="13">
        <f t="shared" si="50"/>
        <v>0</v>
      </c>
      <c r="V318" s="13">
        <f t="shared" si="50"/>
        <v>0</v>
      </c>
    </row>
    <row r="319" spans="1:22" s="30" customFormat="1" ht="31.5" outlineLevel="5">
      <c r="A319" s="61" t="s">
        <v>272</v>
      </c>
      <c r="B319" s="19" t="s">
        <v>31</v>
      </c>
      <c r="C319" s="19" t="s">
        <v>273</v>
      </c>
      <c r="D319" s="19" t="s">
        <v>5</v>
      </c>
      <c r="E319" s="19"/>
      <c r="F319" s="20">
        <f>F320</f>
        <v>718.2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31.5" outlineLevel="5">
      <c r="A320" s="5" t="s">
        <v>219</v>
      </c>
      <c r="B320" s="6" t="s">
        <v>31</v>
      </c>
      <c r="C320" s="6" t="s">
        <v>273</v>
      </c>
      <c r="D320" s="6" t="s">
        <v>222</v>
      </c>
      <c r="E320" s="6"/>
      <c r="F320" s="7">
        <f>F321</f>
        <v>718.2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15.75" outlineLevel="5">
      <c r="A321" s="58" t="s">
        <v>275</v>
      </c>
      <c r="B321" s="59" t="s">
        <v>31</v>
      </c>
      <c r="C321" s="59" t="s">
        <v>273</v>
      </c>
      <c r="D321" s="59" t="s">
        <v>274</v>
      </c>
      <c r="E321" s="59"/>
      <c r="F321" s="60">
        <v>718.2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30" customFormat="1" ht="15.75" outlineLevel="5">
      <c r="A322" s="61" t="s">
        <v>276</v>
      </c>
      <c r="B322" s="19" t="s">
        <v>31</v>
      </c>
      <c r="C322" s="19" t="s">
        <v>277</v>
      </c>
      <c r="D322" s="19" t="s">
        <v>5</v>
      </c>
      <c r="E322" s="19"/>
      <c r="F322" s="20">
        <f>F323</f>
        <v>464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31.5" outlineLevel="5">
      <c r="A323" s="5" t="s">
        <v>219</v>
      </c>
      <c r="B323" s="6" t="s">
        <v>31</v>
      </c>
      <c r="C323" s="6" t="s">
        <v>277</v>
      </c>
      <c r="D323" s="6" t="s">
        <v>222</v>
      </c>
      <c r="E323" s="6"/>
      <c r="F323" s="7">
        <f>F324</f>
        <v>464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30" customFormat="1" ht="15.75" outlineLevel="5">
      <c r="A324" s="58" t="s">
        <v>275</v>
      </c>
      <c r="B324" s="59" t="s">
        <v>31</v>
      </c>
      <c r="C324" s="59" t="s">
        <v>277</v>
      </c>
      <c r="D324" s="59" t="s">
        <v>274</v>
      </c>
      <c r="E324" s="59"/>
      <c r="F324" s="60">
        <v>464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15.75" outlineLevel="5">
      <c r="A325" s="8" t="s">
        <v>92</v>
      </c>
      <c r="B325" s="9" t="s">
        <v>49</v>
      </c>
      <c r="C325" s="9" t="s">
        <v>6</v>
      </c>
      <c r="D325" s="9" t="s">
        <v>5</v>
      </c>
      <c r="E325" s="9"/>
      <c r="F325" s="10">
        <f>F326</f>
        <v>3157</v>
      </c>
      <c r="G325" s="10">
        <f aca="true" t="shared" si="51" ref="G325:V327">G326</f>
        <v>0</v>
      </c>
      <c r="H325" s="10">
        <f t="shared" si="51"/>
        <v>0</v>
      </c>
      <c r="I325" s="10">
        <f t="shared" si="51"/>
        <v>0</v>
      </c>
      <c r="J325" s="10">
        <f t="shared" si="51"/>
        <v>0</v>
      </c>
      <c r="K325" s="10">
        <f t="shared" si="51"/>
        <v>0</v>
      </c>
      <c r="L325" s="10">
        <f t="shared" si="51"/>
        <v>0</v>
      </c>
      <c r="M325" s="10">
        <f t="shared" si="51"/>
        <v>0</v>
      </c>
      <c r="N325" s="10">
        <f t="shared" si="51"/>
        <v>0</v>
      </c>
      <c r="O325" s="10">
        <f t="shared" si="51"/>
        <v>0</v>
      </c>
      <c r="P325" s="10">
        <f t="shared" si="51"/>
        <v>0</v>
      </c>
      <c r="Q325" s="10">
        <f t="shared" si="51"/>
        <v>0</v>
      </c>
      <c r="R325" s="10">
        <f t="shared" si="51"/>
        <v>0</v>
      </c>
      <c r="S325" s="10">
        <f t="shared" si="51"/>
        <v>0</v>
      </c>
      <c r="T325" s="10">
        <f t="shared" si="51"/>
        <v>0</v>
      </c>
      <c r="U325" s="10">
        <f t="shared" si="51"/>
        <v>0</v>
      </c>
      <c r="V325" s="10">
        <f t="shared" si="51"/>
        <v>0</v>
      </c>
    </row>
    <row r="326" spans="1:22" s="30" customFormat="1" ht="15.75" outlineLevel="5">
      <c r="A326" s="14" t="s">
        <v>130</v>
      </c>
      <c r="B326" s="12" t="s">
        <v>49</v>
      </c>
      <c r="C326" s="12" t="s">
        <v>129</v>
      </c>
      <c r="D326" s="12" t="s">
        <v>5</v>
      </c>
      <c r="E326" s="12"/>
      <c r="F326" s="13">
        <f>F327</f>
        <v>3157</v>
      </c>
      <c r="G326" s="13">
        <f t="shared" si="51"/>
        <v>0</v>
      </c>
      <c r="H326" s="13">
        <f t="shared" si="51"/>
        <v>0</v>
      </c>
      <c r="I326" s="13">
        <f t="shared" si="51"/>
        <v>0</v>
      </c>
      <c r="J326" s="13">
        <f t="shared" si="51"/>
        <v>0</v>
      </c>
      <c r="K326" s="13">
        <f t="shared" si="51"/>
        <v>0</v>
      </c>
      <c r="L326" s="13">
        <f t="shared" si="51"/>
        <v>0</v>
      </c>
      <c r="M326" s="13">
        <f t="shared" si="51"/>
        <v>0</v>
      </c>
      <c r="N326" s="13">
        <f t="shared" si="51"/>
        <v>0</v>
      </c>
      <c r="O326" s="13">
        <f t="shared" si="51"/>
        <v>0</v>
      </c>
      <c r="P326" s="13">
        <f t="shared" si="51"/>
        <v>0</v>
      </c>
      <c r="Q326" s="13">
        <f t="shared" si="51"/>
        <v>0</v>
      </c>
      <c r="R326" s="13">
        <f t="shared" si="51"/>
        <v>0</v>
      </c>
      <c r="S326" s="13">
        <f t="shared" si="51"/>
        <v>0</v>
      </c>
      <c r="T326" s="13">
        <f t="shared" si="51"/>
        <v>0</v>
      </c>
      <c r="U326" s="13">
        <f t="shared" si="51"/>
        <v>0</v>
      </c>
      <c r="V326" s="13">
        <f t="shared" si="51"/>
        <v>0</v>
      </c>
    </row>
    <row r="327" spans="1:22" s="30" customFormat="1" ht="63" outlineLevel="5">
      <c r="A327" s="61" t="s">
        <v>93</v>
      </c>
      <c r="B327" s="19" t="s">
        <v>49</v>
      </c>
      <c r="C327" s="19" t="s">
        <v>50</v>
      </c>
      <c r="D327" s="19" t="s">
        <v>5</v>
      </c>
      <c r="E327" s="19"/>
      <c r="F327" s="20">
        <f>F328</f>
        <v>3157</v>
      </c>
      <c r="G327" s="7">
        <f t="shared" si="51"/>
        <v>0</v>
      </c>
      <c r="H327" s="7">
        <f t="shared" si="51"/>
        <v>0</v>
      </c>
      <c r="I327" s="7">
        <f t="shared" si="51"/>
        <v>0</v>
      </c>
      <c r="J327" s="7">
        <f t="shared" si="51"/>
        <v>0</v>
      </c>
      <c r="K327" s="7">
        <f t="shared" si="51"/>
        <v>0</v>
      </c>
      <c r="L327" s="7">
        <f t="shared" si="51"/>
        <v>0</v>
      </c>
      <c r="M327" s="7">
        <f t="shared" si="51"/>
        <v>0</v>
      </c>
      <c r="N327" s="7">
        <f t="shared" si="51"/>
        <v>0</v>
      </c>
      <c r="O327" s="7">
        <f t="shared" si="51"/>
        <v>0</v>
      </c>
      <c r="P327" s="7">
        <f t="shared" si="51"/>
        <v>0</v>
      </c>
      <c r="Q327" s="7">
        <f t="shared" si="51"/>
        <v>0</v>
      </c>
      <c r="R327" s="7">
        <f t="shared" si="51"/>
        <v>0</v>
      </c>
      <c r="S327" s="7">
        <f t="shared" si="51"/>
        <v>0</v>
      </c>
      <c r="T327" s="7">
        <f t="shared" si="51"/>
        <v>0</v>
      </c>
      <c r="U327" s="7">
        <f t="shared" si="51"/>
        <v>0</v>
      </c>
      <c r="V327" s="7">
        <f t="shared" si="51"/>
        <v>0</v>
      </c>
    </row>
    <row r="328" spans="1:22" s="30" customFormat="1" ht="15.75" outlineLevel="5">
      <c r="A328" s="5" t="s">
        <v>270</v>
      </c>
      <c r="B328" s="6" t="s">
        <v>49</v>
      </c>
      <c r="C328" s="6" t="s">
        <v>50</v>
      </c>
      <c r="D328" s="6" t="s">
        <v>268</v>
      </c>
      <c r="E328" s="6"/>
      <c r="F328" s="7">
        <f>F329</f>
        <v>3157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31.5" outlineLevel="5">
      <c r="A329" s="58" t="s">
        <v>271</v>
      </c>
      <c r="B329" s="59" t="s">
        <v>49</v>
      </c>
      <c r="C329" s="59" t="s">
        <v>278</v>
      </c>
      <c r="D329" s="59" t="s">
        <v>269</v>
      </c>
      <c r="E329" s="59"/>
      <c r="F329" s="60">
        <v>3157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1:22" s="30" customFormat="1" ht="18.75" outlineLevel="5">
      <c r="A330" s="16" t="s">
        <v>173</v>
      </c>
      <c r="B330" s="17" t="s">
        <v>116</v>
      </c>
      <c r="C330" s="17" t="s">
        <v>6</v>
      </c>
      <c r="D330" s="17" t="s">
        <v>5</v>
      </c>
      <c r="E330" s="17"/>
      <c r="F330" s="18">
        <f>F332+F337</f>
        <v>1000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1:22" s="77" customFormat="1" ht="19.5" outlineLevel="5">
      <c r="A331" s="14" t="s">
        <v>76</v>
      </c>
      <c r="B331" s="82" t="s">
        <v>116</v>
      </c>
      <c r="C331" s="82" t="s">
        <v>6</v>
      </c>
      <c r="D331" s="82" t="s">
        <v>5</v>
      </c>
      <c r="E331" s="82"/>
      <c r="F331" s="83">
        <f>F333+F337</f>
        <v>1000</v>
      </c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</row>
    <row r="332" spans="1:22" s="30" customFormat="1" ht="15.75" outlineLevel="5">
      <c r="A332" s="8" t="s">
        <v>82</v>
      </c>
      <c r="B332" s="9" t="s">
        <v>32</v>
      </c>
      <c r="C332" s="9" t="s">
        <v>6</v>
      </c>
      <c r="D332" s="9" t="s">
        <v>5</v>
      </c>
      <c r="E332" s="9"/>
      <c r="F332" s="10">
        <f>F333</f>
        <v>500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22" s="30" customFormat="1" ht="15.75" outlineLevel="5">
      <c r="A333" s="14" t="s">
        <v>76</v>
      </c>
      <c r="B333" s="9" t="s">
        <v>32</v>
      </c>
      <c r="C333" s="9" t="s">
        <v>24</v>
      </c>
      <c r="D333" s="9" t="s">
        <v>5</v>
      </c>
      <c r="E333" s="9"/>
      <c r="F333" s="10">
        <f>F334</f>
        <v>500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1:22" s="30" customFormat="1" ht="31.5" outlineLevel="5">
      <c r="A334" s="70" t="s">
        <v>280</v>
      </c>
      <c r="B334" s="19" t="s">
        <v>32</v>
      </c>
      <c r="C334" s="19" t="s">
        <v>279</v>
      </c>
      <c r="D334" s="19" t="s">
        <v>5</v>
      </c>
      <c r="E334" s="19"/>
      <c r="F334" s="20">
        <f>F335</f>
        <v>500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1:22" s="30" customFormat="1" ht="31.5" outlineLevel="5">
      <c r="A335" s="5" t="s">
        <v>207</v>
      </c>
      <c r="B335" s="6" t="s">
        <v>32</v>
      </c>
      <c r="C335" s="6" t="s">
        <v>279</v>
      </c>
      <c r="D335" s="6" t="s">
        <v>208</v>
      </c>
      <c r="E335" s="6"/>
      <c r="F335" s="7">
        <f>F336</f>
        <v>500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1:22" s="30" customFormat="1" ht="31.5" outlineLevel="5">
      <c r="A336" s="58" t="s">
        <v>211</v>
      </c>
      <c r="B336" s="59" t="s">
        <v>32</v>
      </c>
      <c r="C336" s="59" t="s">
        <v>279</v>
      </c>
      <c r="D336" s="59" t="s">
        <v>212</v>
      </c>
      <c r="E336" s="59"/>
      <c r="F336" s="60">
        <v>500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1:22" s="30" customFormat="1" ht="15.75" outlineLevel="5">
      <c r="A337" s="21" t="s">
        <v>190</v>
      </c>
      <c r="B337" s="9" t="s">
        <v>191</v>
      </c>
      <c r="C337" s="9" t="s">
        <v>6</v>
      </c>
      <c r="D337" s="9" t="s">
        <v>5</v>
      </c>
      <c r="E337" s="6"/>
      <c r="F337" s="10">
        <f>F338+F342</f>
        <v>500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1:22" s="30" customFormat="1" ht="15.75" outlineLevel="5">
      <c r="A338" s="14" t="s">
        <v>130</v>
      </c>
      <c r="B338" s="12" t="s">
        <v>286</v>
      </c>
      <c r="C338" s="12" t="s">
        <v>129</v>
      </c>
      <c r="D338" s="12" t="s">
        <v>5</v>
      </c>
      <c r="E338" s="6"/>
      <c r="F338" s="10">
        <f>F339</f>
        <v>0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1:22" s="30" customFormat="1" ht="63" outlineLevel="5">
      <c r="A339" s="64" t="s">
        <v>192</v>
      </c>
      <c r="B339" s="19" t="s">
        <v>191</v>
      </c>
      <c r="C339" s="19" t="s">
        <v>193</v>
      </c>
      <c r="D339" s="19" t="s">
        <v>5</v>
      </c>
      <c r="E339" s="19"/>
      <c r="F339" s="20">
        <f>F340</f>
        <v>0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1:22" s="30" customFormat="1" ht="15.75" outlineLevel="5">
      <c r="A340" s="29" t="s">
        <v>284</v>
      </c>
      <c r="B340" s="6" t="s">
        <v>191</v>
      </c>
      <c r="C340" s="6" t="s">
        <v>193</v>
      </c>
      <c r="D340" s="6" t="s">
        <v>282</v>
      </c>
      <c r="E340" s="6"/>
      <c r="F340" s="7">
        <f>F341</f>
        <v>0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1:22" s="30" customFormat="1" ht="31.5" outlineLevel="5">
      <c r="A341" s="71" t="s">
        <v>285</v>
      </c>
      <c r="B341" s="59" t="s">
        <v>191</v>
      </c>
      <c r="C341" s="59" t="s">
        <v>193</v>
      </c>
      <c r="D341" s="59" t="s">
        <v>283</v>
      </c>
      <c r="E341" s="59"/>
      <c r="F341" s="60">
        <v>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1:22" s="30" customFormat="1" ht="15.75" outlineLevel="5">
      <c r="A342" s="14" t="s">
        <v>76</v>
      </c>
      <c r="B342" s="9" t="s">
        <v>191</v>
      </c>
      <c r="C342" s="9" t="s">
        <v>24</v>
      </c>
      <c r="D342" s="9" t="s">
        <v>5</v>
      </c>
      <c r="E342" s="6"/>
      <c r="F342" s="10">
        <f>F343</f>
        <v>500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1:22" s="30" customFormat="1" ht="31.5" outlineLevel="5">
      <c r="A343" s="70" t="s">
        <v>280</v>
      </c>
      <c r="B343" s="19" t="s">
        <v>191</v>
      </c>
      <c r="C343" s="19" t="s">
        <v>279</v>
      </c>
      <c r="D343" s="19" t="s">
        <v>5</v>
      </c>
      <c r="E343" s="19"/>
      <c r="F343" s="20">
        <f>F344</f>
        <v>500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1:22" s="30" customFormat="1" ht="15.75" outlineLevel="5">
      <c r="A344" s="5" t="s">
        <v>249</v>
      </c>
      <c r="B344" s="6" t="s">
        <v>191</v>
      </c>
      <c r="C344" s="6" t="s">
        <v>279</v>
      </c>
      <c r="D344" s="6" t="s">
        <v>246</v>
      </c>
      <c r="E344" s="6"/>
      <c r="F344" s="7">
        <v>500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1:22" s="30" customFormat="1" ht="18.75" outlineLevel="5">
      <c r="A345" s="16" t="s">
        <v>168</v>
      </c>
      <c r="B345" s="17" t="s">
        <v>169</v>
      </c>
      <c r="C345" s="17" t="s">
        <v>6</v>
      </c>
      <c r="D345" s="17" t="s">
        <v>5</v>
      </c>
      <c r="E345" s="17"/>
      <c r="F345" s="18">
        <f>F346+F350</f>
        <v>2056.7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1:22" s="30" customFormat="1" ht="31.5" customHeight="1" outlineLevel="5">
      <c r="A346" s="14" t="s">
        <v>111</v>
      </c>
      <c r="B346" s="12" t="s">
        <v>170</v>
      </c>
      <c r="C346" s="12" t="s">
        <v>110</v>
      </c>
      <c r="D346" s="12" t="s">
        <v>5</v>
      </c>
      <c r="E346" s="12"/>
      <c r="F346" s="13">
        <f>F347</f>
        <v>1900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1:22" s="30" customFormat="1" ht="31.5" outlineLevel="5">
      <c r="A347" s="61" t="s">
        <v>81</v>
      </c>
      <c r="B347" s="19" t="s">
        <v>170</v>
      </c>
      <c r="C347" s="19" t="s">
        <v>51</v>
      </c>
      <c r="D347" s="19" t="s">
        <v>5</v>
      </c>
      <c r="E347" s="19"/>
      <c r="F347" s="20">
        <f>F348</f>
        <v>1900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1:22" s="30" customFormat="1" ht="15.75" outlineLevel="5">
      <c r="A348" s="5" t="s">
        <v>250</v>
      </c>
      <c r="B348" s="6" t="s">
        <v>170</v>
      </c>
      <c r="C348" s="6" t="s">
        <v>51</v>
      </c>
      <c r="D348" s="6" t="s">
        <v>251</v>
      </c>
      <c r="E348" s="6"/>
      <c r="F348" s="7">
        <f>F349</f>
        <v>1900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1:22" s="30" customFormat="1" ht="47.25" outlineLevel="5">
      <c r="A349" s="67" t="s">
        <v>181</v>
      </c>
      <c r="B349" s="59" t="s">
        <v>170</v>
      </c>
      <c r="C349" s="59" t="s">
        <v>51</v>
      </c>
      <c r="D349" s="59" t="s">
        <v>182</v>
      </c>
      <c r="E349" s="59"/>
      <c r="F349" s="60">
        <v>1900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1:22" s="30" customFormat="1" ht="15.75" outlineLevel="5">
      <c r="A350" s="8" t="s">
        <v>172</v>
      </c>
      <c r="B350" s="9" t="s">
        <v>171</v>
      </c>
      <c r="C350" s="9" t="s">
        <v>6</v>
      </c>
      <c r="D350" s="9" t="s">
        <v>5</v>
      </c>
      <c r="E350" s="9"/>
      <c r="F350" s="10">
        <f>F351</f>
        <v>156.7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1:22" s="30" customFormat="1" ht="31.5" outlineLevel="5">
      <c r="A351" s="14" t="s">
        <v>79</v>
      </c>
      <c r="B351" s="12" t="s">
        <v>171</v>
      </c>
      <c r="C351" s="12" t="s">
        <v>27</v>
      </c>
      <c r="D351" s="12" t="s">
        <v>5</v>
      </c>
      <c r="E351" s="12"/>
      <c r="F351" s="13">
        <f>F352</f>
        <v>156.7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1:22" s="30" customFormat="1" ht="31.5" outlineLevel="5">
      <c r="A352" s="61" t="s">
        <v>80</v>
      </c>
      <c r="B352" s="19" t="s">
        <v>171</v>
      </c>
      <c r="C352" s="19" t="s">
        <v>28</v>
      </c>
      <c r="D352" s="19" t="s">
        <v>5</v>
      </c>
      <c r="E352" s="19"/>
      <c r="F352" s="20">
        <f>F353</f>
        <v>156.7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1:22" s="30" customFormat="1" ht="31.5" outlineLevel="5">
      <c r="A353" s="5" t="s">
        <v>207</v>
      </c>
      <c r="B353" s="6" t="s">
        <v>171</v>
      </c>
      <c r="C353" s="6" t="s">
        <v>28</v>
      </c>
      <c r="D353" s="6" t="s">
        <v>208</v>
      </c>
      <c r="E353" s="6"/>
      <c r="F353" s="7">
        <f>F354</f>
        <v>156.7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1:22" s="30" customFormat="1" ht="31.5" outlineLevel="5">
      <c r="A354" s="58" t="s">
        <v>211</v>
      </c>
      <c r="B354" s="59" t="s">
        <v>171</v>
      </c>
      <c r="C354" s="59" t="s">
        <v>28</v>
      </c>
      <c r="D354" s="59" t="s">
        <v>212</v>
      </c>
      <c r="E354" s="59"/>
      <c r="F354" s="60">
        <v>156.7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1:22" s="30" customFormat="1" ht="31.5" outlineLevel="5">
      <c r="A355" s="16" t="s">
        <v>163</v>
      </c>
      <c r="B355" s="17" t="s">
        <v>164</v>
      </c>
      <c r="C355" s="17" t="s">
        <v>6</v>
      </c>
      <c r="D355" s="17" t="s">
        <v>5</v>
      </c>
      <c r="E355" s="17"/>
      <c r="F355" s="18">
        <f>F356</f>
        <v>50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1:22" s="30" customFormat="1" ht="15.75" outlineLevel="5">
      <c r="A356" s="8" t="s">
        <v>62</v>
      </c>
      <c r="B356" s="9" t="s">
        <v>165</v>
      </c>
      <c r="C356" s="9" t="s">
        <v>6</v>
      </c>
      <c r="D356" s="9" t="s">
        <v>5</v>
      </c>
      <c r="E356" s="9"/>
      <c r="F356" s="10">
        <f>F357</f>
        <v>50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1:22" s="30" customFormat="1" ht="15.75" outlineLevel="5">
      <c r="A357" s="14" t="s">
        <v>98</v>
      </c>
      <c r="B357" s="12" t="s">
        <v>165</v>
      </c>
      <c r="C357" s="12" t="s">
        <v>97</v>
      </c>
      <c r="D357" s="12" t="s">
        <v>5</v>
      </c>
      <c r="E357" s="12"/>
      <c r="F357" s="13">
        <f>F358</f>
        <v>50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1:22" s="30" customFormat="1" ht="15.75" outlineLevel="5">
      <c r="A358" s="61" t="s">
        <v>63</v>
      </c>
      <c r="B358" s="19" t="s">
        <v>165</v>
      </c>
      <c r="C358" s="19" t="s">
        <v>13</v>
      </c>
      <c r="D358" s="19" t="s">
        <v>5</v>
      </c>
      <c r="E358" s="19"/>
      <c r="F358" s="20">
        <f>F359</f>
        <v>50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1:22" s="30" customFormat="1" ht="15.75" outlineLevel="5">
      <c r="A359" s="5" t="s">
        <v>288</v>
      </c>
      <c r="B359" s="6" t="s">
        <v>165</v>
      </c>
      <c r="C359" s="6" t="s">
        <v>13</v>
      </c>
      <c r="D359" s="6" t="s">
        <v>287</v>
      </c>
      <c r="E359" s="6"/>
      <c r="F359" s="7">
        <v>50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1:22" s="30" customFormat="1" ht="48" customHeight="1" outlineLevel="5">
      <c r="A360" s="16" t="s">
        <v>175</v>
      </c>
      <c r="B360" s="17" t="s">
        <v>174</v>
      </c>
      <c r="C360" s="17" t="s">
        <v>6</v>
      </c>
      <c r="D360" s="17" t="s">
        <v>5</v>
      </c>
      <c r="E360" s="17"/>
      <c r="F360" s="18">
        <f>F361</f>
        <v>19565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1:22" s="30" customFormat="1" ht="47.25" outlineLevel="5">
      <c r="A361" s="22" t="s">
        <v>177</v>
      </c>
      <c r="B361" s="9" t="s">
        <v>176</v>
      </c>
      <c r="C361" s="9" t="s">
        <v>6</v>
      </c>
      <c r="D361" s="9" t="s">
        <v>5</v>
      </c>
      <c r="E361" s="9"/>
      <c r="F361" s="10">
        <f>F362</f>
        <v>19565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1:22" s="30" customFormat="1" ht="15.75" outlineLevel="5">
      <c r="A362" s="14" t="s">
        <v>115</v>
      </c>
      <c r="B362" s="12" t="s">
        <v>176</v>
      </c>
      <c r="C362" s="12" t="s">
        <v>114</v>
      </c>
      <c r="D362" s="12" t="s">
        <v>5</v>
      </c>
      <c r="E362" s="12"/>
      <c r="F362" s="13">
        <f>F363</f>
        <v>19565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1:22" s="30" customFormat="1" ht="31.5" outlineLevel="5">
      <c r="A363" s="5" t="s">
        <v>86</v>
      </c>
      <c r="B363" s="6" t="s">
        <v>176</v>
      </c>
      <c r="C363" s="6" t="s">
        <v>33</v>
      </c>
      <c r="D363" s="6" t="s">
        <v>5</v>
      </c>
      <c r="E363" s="6"/>
      <c r="F363" s="7">
        <f>F364</f>
        <v>19565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1:22" s="30" customFormat="1" ht="15.75" outlineLevel="5">
      <c r="A364" s="5" t="s">
        <v>291</v>
      </c>
      <c r="B364" s="6" t="s">
        <v>176</v>
      </c>
      <c r="C364" s="6" t="s">
        <v>33</v>
      </c>
      <c r="D364" s="6" t="s">
        <v>292</v>
      </c>
      <c r="E364" s="6"/>
      <c r="F364" s="7">
        <f>F365</f>
        <v>19565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22" s="30" customFormat="1" ht="15.75" outlineLevel="5">
      <c r="A365" s="58" t="s">
        <v>289</v>
      </c>
      <c r="B365" s="59" t="s">
        <v>176</v>
      </c>
      <c r="C365" s="59" t="s">
        <v>33</v>
      </c>
      <c r="D365" s="59" t="s">
        <v>290</v>
      </c>
      <c r="E365" s="59"/>
      <c r="F365" s="60">
        <v>19565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1:22" ht="18.75">
      <c r="A366" s="90" t="s">
        <v>52</v>
      </c>
      <c r="B366" s="90"/>
      <c r="C366" s="90"/>
      <c r="D366" s="90"/>
      <c r="E366" s="90"/>
      <c r="F366" s="11">
        <f>F15+F133+F139+F162+F176+F284+F129+F311+F330+F345+F355+F360</f>
        <v>445000.41</v>
      </c>
      <c r="G366" s="11" t="e">
        <f>#REF!+G311+#REF!+G284+G176+G162+G139+G133+G15</f>
        <v>#REF!</v>
      </c>
      <c r="H366" s="11" t="e">
        <f>#REF!+H311+#REF!+H284+H176+H162+H139+H133+H15</f>
        <v>#REF!</v>
      </c>
      <c r="I366" s="11" t="e">
        <f>#REF!+I311+#REF!+I284+I176+I162+I139+I133+I15</f>
        <v>#REF!</v>
      </c>
      <c r="J366" s="11" t="e">
        <f>#REF!+J311+#REF!+J284+J176+J162+J139+J133+J15</f>
        <v>#REF!</v>
      </c>
      <c r="K366" s="11" t="e">
        <f>#REF!+K311+#REF!+K284+K176+K162+K139+K133+K15</f>
        <v>#REF!</v>
      </c>
      <c r="L366" s="11" t="e">
        <f>#REF!+L311+#REF!+L284+L176+L162+L139+L133+L15</f>
        <v>#REF!</v>
      </c>
      <c r="M366" s="11" t="e">
        <f>#REF!+M311+#REF!+M284+M176+M162+M139+M133+M15</f>
        <v>#REF!</v>
      </c>
      <c r="N366" s="11" t="e">
        <f>#REF!+N311+#REF!+N284+N176+N162+N139+N133+N15</f>
        <v>#REF!</v>
      </c>
      <c r="O366" s="11" t="e">
        <f>#REF!+O311+#REF!+O284+O176+O162+O139+O133+O15</f>
        <v>#REF!</v>
      </c>
      <c r="P366" s="11" t="e">
        <f>#REF!+P311+#REF!+P284+P176+P162+P139+P133+P15</f>
        <v>#REF!</v>
      </c>
      <c r="Q366" s="11" t="e">
        <f>#REF!+Q311+#REF!+Q284+Q176+Q162+Q139+Q133+Q15</f>
        <v>#REF!</v>
      </c>
      <c r="R366" s="11" t="e">
        <f>#REF!+R311+#REF!+R284+R176+R162+R139+R133+R15</f>
        <v>#REF!</v>
      </c>
      <c r="S366" s="11" t="e">
        <f>#REF!+S311+#REF!+S284+S176+S162+S139+S133+S15</f>
        <v>#REF!</v>
      </c>
      <c r="T366" s="11" t="e">
        <f>#REF!+T311+#REF!+T284+T176+T162+T139+T133+T15</f>
        <v>#REF!</v>
      </c>
      <c r="U366" s="11" t="e">
        <f>#REF!+U311+#REF!+U284+U176+U162+U139+U133+U15</f>
        <v>#REF!</v>
      </c>
      <c r="V366" s="11" t="e">
        <f>#REF!+V311+#REF!+V284+V176+V162+V139+V133+V15</f>
        <v>#REF!</v>
      </c>
    </row>
    <row r="367" spans="1:2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3"/>
      <c r="V368" s="3"/>
    </row>
  </sheetData>
  <autoFilter ref="B12:F366"/>
  <mergeCells count="8">
    <mergeCell ref="B3:W3"/>
    <mergeCell ref="A9:V9"/>
    <mergeCell ref="C5:V5"/>
    <mergeCell ref="B4:W4"/>
    <mergeCell ref="A368:T368"/>
    <mergeCell ref="A366:E366"/>
    <mergeCell ref="A11:V11"/>
    <mergeCell ref="A10:V10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2012-12-11T01:57:30Z</cp:lastPrinted>
  <dcterms:created xsi:type="dcterms:W3CDTF">2008-11-11T04:53:42Z</dcterms:created>
  <dcterms:modified xsi:type="dcterms:W3CDTF">2012-12-26T03:54:36Z</dcterms:modified>
  <cp:category/>
  <cp:version/>
  <cp:contentType/>
  <cp:contentStatus/>
</cp:coreProperties>
</file>